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FA0274CA-6DB4-40F2-BD1A-58B5B5446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ICT!$A$3:$LB$10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W4" i="3" l="1"/>
  <c r="KW5" i="3"/>
  <c r="KW6" i="3"/>
  <c r="KZ6" i="3" s="1"/>
  <c r="KW7" i="3"/>
  <c r="KZ7" i="3" s="1"/>
  <c r="KW8" i="3"/>
  <c r="KW9" i="3"/>
  <c r="KW10" i="3"/>
  <c r="KZ10" i="3" s="1"/>
  <c r="PE56" i="2"/>
  <c r="PE57" i="2"/>
  <c r="KZ8" i="3"/>
  <c r="KZ9" i="3"/>
  <c r="KZ4" i="3"/>
  <c r="KY9" i="3"/>
  <c r="KY4" i="3"/>
  <c r="KV4" i="3"/>
  <c r="KV5" i="3"/>
  <c r="KV6" i="3"/>
  <c r="KY6" i="3" s="1"/>
  <c r="KV7" i="3"/>
  <c r="KY7" i="3" s="1"/>
  <c r="KV8" i="3"/>
  <c r="KY8" i="3" s="1"/>
  <c r="KV9" i="3"/>
  <c r="KV10" i="3"/>
  <c r="KY10" i="3" s="1"/>
  <c r="KU5" i="3"/>
  <c r="KU6" i="3"/>
  <c r="KU7" i="3"/>
  <c r="KU8" i="3"/>
  <c r="KU9" i="3"/>
  <c r="KU10" i="3"/>
  <c r="PD56" i="2"/>
  <c r="PD57" i="2"/>
  <c r="KU4" i="3"/>
  <c r="KT4" i="3"/>
  <c r="KT5" i="3"/>
  <c r="KT6" i="3"/>
  <c r="KT7" i="3"/>
  <c r="KT8" i="3"/>
  <c r="KT9" i="3"/>
  <c r="KT10" i="3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O5" i="3"/>
  <c r="KO6" i="3"/>
  <c r="KO7" i="3"/>
  <c r="KO8" i="3"/>
  <c r="KO9" i="3"/>
  <c r="KO10" i="3"/>
  <c r="KN5" i="3"/>
  <c r="KN6" i="3"/>
  <c r="KN7" i="3"/>
  <c r="KN8" i="3"/>
  <c r="KN9" i="3"/>
  <c r="KN10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Z5" i="3" l="1"/>
  <c r="KY5" i="3"/>
  <c r="KF6" i="3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<sst xmlns="http://schemas.openxmlformats.org/spreadsheetml/2006/main" count="1861" uniqueCount="602">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</sst>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8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/>
    <xf numFmtId="0" fontId="15" fillId="2" borderId="1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20" applyNumberFormat="0" applyAlignment="0" applyProtection="0"/>
    <xf numFmtId="0" fontId="41" fillId="9" borderId="21" applyNumberFormat="0" applyAlignment="0" applyProtection="0"/>
    <xf numFmtId="0" fontId="42" fillId="9" borderId="20" applyNumberFormat="0" applyAlignment="0" applyProtection="0"/>
    <xf numFmtId="0" fontId="43" fillId="0" borderId="22" applyNumberFormat="0" applyFill="0" applyAlignment="0" applyProtection="0"/>
    <xf numFmtId="0" fontId="44" fillId="10" borderId="23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4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4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48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4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8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24" applyNumberFormat="0" applyFont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0"/>
    <xf numFmtId="0" fontId="8" fillId="0" borderId="0"/>
    <xf numFmtId="0" fontId="49" fillId="36" borderId="0" applyNumberFormat="0" applyBorder="0" applyAlignment="0" applyProtection="0"/>
    <xf numFmtId="0" fontId="5" fillId="0" borderId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1" fillId="0" borderId="27" applyNumberFormat="0" applyFill="0" applyBorder="0" applyAlignment="0" applyProtection="0">
      <alignment horizontal="center" vertical="center" wrapText="1"/>
    </xf>
    <xf numFmtId="0" fontId="19" fillId="0" borderId="0">
      <alignment vertical="top"/>
    </xf>
    <xf numFmtId="175" fontId="8" fillId="0" borderId="0" applyFont="0" applyFill="0" applyBorder="0" applyAlignment="0" applyProtection="0"/>
    <xf numFmtId="0" fontId="8" fillId="0" borderId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8" fillId="0" borderId="0">
      <alignment vertical="top"/>
    </xf>
    <xf numFmtId="0" fontId="63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9" fontId="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0" fillId="7" borderId="0" applyNumberFormat="0" applyBorder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8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8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8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8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8" fillId="35" borderId="0" applyNumberFormat="0" applyBorder="0" applyAlignment="0" applyProtection="0"/>
    <xf numFmtId="0" fontId="8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39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24" applyNumberFormat="0" applyFont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1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5" fontId="22" fillId="0" borderId="3" xfId="13" applyNumberFormat="1" applyFont="1" applyBorder="1" applyAlignment="1">
      <alignment horizontal="center"/>
    </xf>
    <xf numFmtId="0" fontId="22" fillId="0" borderId="3" xfId="0" applyFont="1" applyBorder="1"/>
    <xf numFmtId="0" fontId="19" fillId="0" borderId="3" xfId="0" applyFont="1" applyBorder="1"/>
    <xf numFmtId="0" fontId="21" fillId="0" borderId="0" xfId="0" applyFont="1" applyAlignment="1">
      <alignment horizontal="center"/>
    </xf>
    <xf numFmtId="165" fontId="22" fillId="0" borderId="0" xfId="13" applyNumberFormat="1" applyFont="1" applyAlignment="1">
      <alignment horizontal="center"/>
    </xf>
    <xf numFmtId="0" fontId="22" fillId="0" borderId="0" xfId="0" applyFont="1"/>
    <xf numFmtId="1" fontId="19" fillId="0" borderId="0" xfId="0" applyNumberFormat="1" applyFont="1"/>
    <xf numFmtId="0" fontId="22" fillId="0" borderId="0" xfId="0" applyFont="1" applyAlignment="1">
      <alignment horizontal="right"/>
    </xf>
    <xf numFmtId="167" fontId="19" fillId="0" borderId="0" xfId="0" applyNumberFormat="1" applyFont="1"/>
    <xf numFmtId="0" fontId="21" fillId="0" borderId="2" xfId="0" applyFont="1" applyBorder="1" applyAlignment="1">
      <alignment horizontal="center"/>
    </xf>
    <xf numFmtId="165" fontId="22" fillId="0" borderId="2" xfId="13" applyNumberFormat="1" applyFont="1" applyBorder="1" applyAlignment="1">
      <alignment horizontal="center"/>
    </xf>
    <xf numFmtId="0" fontId="22" fillId="0" borderId="2" xfId="0" applyFont="1" applyBorder="1"/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165" fontId="24" fillId="0" borderId="3" xfId="13" applyNumberFormat="1" applyFont="1" applyBorder="1" applyAlignment="1">
      <alignment horizontal="center"/>
    </xf>
    <xf numFmtId="165" fontId="24" fillId="0" borderId="3" xfId="0" applyNumberFormat="1" applyFont="1" applyBorder="1"/>
    <xf numFmtId="165" fontId="24" fillId="0" borderId="0" xfId="13" applyNumberFormat="1" applyFont="1" applyAlignment="1">
      <alignment horizontal="center"/>
    </xf>
    <xf numFmtId="165" fontId="24" fillId="0" borderId="0" xfId="0" applyNumberFormat="1" applyFont="1"/>
    <xf numFmtId="0" fontId="20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5" fontId="24" fillId="0" borderId="2" xfId="13" applyNumberFormat="1" applyFont="1" applyBorder="1" applyAlignment="1">
      <alignment horizontal="center"/>
    </xf>
    <xf numFmtId="165" fontId="24" fillId="0" borderId="2" xfId="0" applyNumberFormat="1" applyFont="1" applyBorder="1"/>
    <xf numFmtId="0" fontId="25" fillId="0" borderId="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6" fillId="0" borderId="0" xfId="0" applyFont="1"/>
    <xf numFmtId="0" fontId="21" fillId="0" borderId="6" xfId="0" applyFont="1" applyBorder="1" applyAlignment="1">
      <alignment horizontal="center"/>
    </xf>
    <xf numFmtId="165" fontId="19" fillId="0" borderId="4" xfId="0" applyNumberFormat="1" applyFont="1" applyBorder="1"/>
    <xf numFmtId="165" fontId="19" fillId="0" borderId="8" xfId="0" applyNumberFormat="1" applyFont="1" applyBorder="1"/>
    <xf numFmtId="0" fontId="21" fillId="0" borderId="7" xfId="0" applyFont="1" applyBorder="1" applyAlignment="1">
      <alignment horizontal="center"/>
    </xf>
    <xf numFmtId="0" fontId="20" fillId="0" borderId="2" xfId="0" applyFont="1" applyBorder="1"/>
    <xf numFmtId="0" fontId="26" fillId="0" borderId="2" xfId="0" applyFont="1" applyBorder="1"/>
    <xf numFmtId="0" fontId="20" fillId="0" borderId="11" xfId="0" applyFont="1" applyBorder="1" applyAlignment="1">
      <alignment horizontal="center"/>
    </xf>
    <xf numFmtId="167" fontId="19" fillId="0" borderId="0" xfId="0" applyNumberFormat="1" applyFont="1" applyAlignment="1">
      <alignment horizontal="right"/>
    </xf>
    <xf numFmtId="165" fontId="19" fillId="0" borderId="0" xfId="0" applyNumberFormat="1" applyFont="1"/>
    <xf numFmtId="166" fontId="19" fillId="0" borderId="0" xfId="0" applyNumberFormat="1" applyFont="1"/>
    <xf numFmtId="170" fontId="23" fillId="0" borderId="13" xfId="0" applyNumberFormat="1" applyFont="1" applyBorder="1"/>
    <xf numFmtId="170" fontId="23" fillId="4" borderId="13" xfId="0" applyNumberFormat="1" applyFont="1" applyFill="1" applyBorder="1"/>
    <xf numFmtId="170" fontId="23" fillId="0" borderId="12" xfId="0" applyNumberFormat="1" applyFont="1" applyBorder="1"/>
    <xf numFmtId="170" fontId="23" fillId="4" borderId="12" xfId="0" applyNumberFormat="1" applyFont="1" applyFill="1" applyBorder="1"/>
    <xf numFmtId="167" fontId="19" fillId="0" borderId="2" xfId="0" applyNumberFormat="1" applyFont="1" applyBorder="1" applyAlignment="1">
      <alignment horizontal="right"/>
    </xf>
    <xf numFmtId="165" fontId="19" fillId="0" borderId="2" xfId="0" applyNumberFormat="1" applyFont="1" applyBorder="1" applyAlignment="1">
      <alignment horizontal="right"/>
    </xf>
    <xf numFmtId="166" fontId="19" fillId="0" borderId="2" xfId="0" applyNumberFormat="1" applyFont="1" applyBorder="1" applyAlignment="1">
      <alignment horizontal="right"/>
    </xf>
    <xf numFmtId="170" fontId="23" fillId="0" borderId="11" xfId="0" applyNumberFormat="1" applyFont="1" applyBorder="1"/>
    <xf numFmtId="170" fontId="23" fillId="4" borderId="11" xfId="0" applyNumberFormat="1" applyFont="1" applyFill="1" applyBorder="1"/>
    <xf numFmtId="170" fontId="23" fillId="0" borderId="0" xfId="0" applyNumberFormat="1" applyFont="1"/>
    <xf numFmtId="168" fontId="21" fillId="0" borderId="0" xfId="0" applyNumberFormat="1" applyFont="1"/>
    <xf numFmtId="0" fontId="28" fillId="0" borderId="0" xfId="0" applyFont="1"/>
    <xf numFmtId="0" fontId="28" fillId="4" borderId="0" xfId="0" applyFont="1" applyFill="1" applyAlignment="1">
      <alignment horizontal="center"/>
    </xf>
    <xf numFmtId="0" fontId="30" fillId="0" borderId="9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wrapText="1"/>
    </xf>
    <xf numFmtId="0" fontId="30" fillId="0" borderId="0" xfId="0" applyFont="1"/>
    <xf numFmtId="0" fontId="30" fillId="0" borderId="1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167" fontId="28" fillId="0" borderId="0" xfId="0" applyNumberFormat="1" applyFont="1" applyAlignment="1">
      <alignment horizontal="right"/>
    </xf>
    <xf numFmtId="167" fontId="28" fillId="0" borderId="3" xfId="0" applyNumberFormat="1" applyFont="1" applyBorder="1" applyAlignment="1">
      <alignment horizontal="right"/>
    </xf>
    <xf numFmtId="167" fontId="28" fillId="0" borderId="0" xfId="0" applyNumberFormat="1" applyFont="1"/>
    <xf numFmtId="167" fontId="28" fillId="4" borderId="0" xfId="0" applyNumberFormat="1" applyFont="1" applyFill="1"/>
    <xf numFmtId="0" fontId="32" fillId="0" borderId="7" xfId="0" applyFont="1" applyBorder="1" applyAlignment="1">
      <alignment horizontal="center"/>
    </xf>
    <xf numFmtId="0" fontId="28" fillId="0" borderId="2" xfId="0" applyFont="1" applyBorder="1"/>
    <xf numFmtId="0" fontId="28" fillId="0" borderId="2" xfId="0" applyFont="1" applyBorder="1" applyAlignment="1">
      <alignment horizontal="right"/>
    </xf>
    <xf numFmtId="167" fontId="28" fillId="0" borderId="2" xfId="0" applyNumberFormat="1" applyFont="1" applyBorder="1" applyAlignment="1">
      <alignment horizontal="right"/>
    </xf>
    <xf numFmtId="167" fontId="28" fillId="0" borderId="2" xfId="0" applyNumberFormat="1" applyFont="1" applyBorder="1"/>
    <xf numFmtId="167" fontId="28" fillId="4" borderId="2" xfId="0" applyNumberFormat="1" applyFont="1" applyFill="1" applyBorder="1"/>
    <xf numFmtId="0" fontId="32" fillId="0" borderId="0" xfId="0" applyFont="1" applyAlignment="1">
      <alignment horizontal="center"/>
    </xf>
    <xf numFmtId="169" fontId="28" fillId="0" borderId="0" xfId="0" applyNumberFormat="1" applyFont="1"/>
    <xf numFmtId="0" fontId="10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4" fontId="19" fillId="0" borderId="0" xfId="0" applyNumberFormat="1" applyFont="1"/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65" fontId="22" fillId="0" borderId="4" xfId="13" applyNumberFormat="1" applyFont="1" applyBorder="1" applyAlignment="1">
      <alignment horizontal="center"/>
    </xf>
    <xf numFmtId="0" fontId="19" fillId="0" borderId="4" xfId="0" applyFont="1" applyBorder="1"/>
    <xf numFmtId="0" fontId="27" fillId="0" borderId="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28" fillId="0" borderId="0" xfId="0" applyNumberFormat="1" applyFont="1" applyAlignment="1">
      <alignment horizontal="right"/>
    </xf>
    <xf numFmtId="166" fontId="28" fillId="0" borderId="0" xfId="0" applyNumberFormat="1" applyFont="1"/>
    <xf numFmtId="170" fontId="19" fillId="0" borderId="0" xfId="0" applyNumberFormat="1" applyFont="1"/>
    <xf numFmtId="166" fontId="28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70" fontId="8" fillId="0" borderId="12" xfId="0" applyNumberFormat="1" applyFont="1" applyBorder="1" applyAlignment="1">
      <alignment horizontal="center" vertical="center"/>
    </xf>
    <xf numFmtId="170" fontId="23" fillId="0" borderId="12" xfId="0" applyNumberFormat="1" applyFont="1" applyBorder="1" applyAlignment="1">
      <alignment horizontal="center" vertical="center"/>
    </xf>
    <xf numFmtId="170" fontId="23" fillId="0" borderId="11" xfId="0" applyNumberFormat="1" applyFont="1" applyBorder="1" applyAlignment="1">
      <alignment horizontal="center" vertical="center"/>
    </xf>
    <xf numFmtId="170" fontId="8" fillId="0" borderId="11" xfId="0" applyNumberFormat="1" applyFont="1" applyBorder="1" applyAlignment="1">
      <alignment horizontal="center" vertical="center"/>
    </xf>
    <xf numFmtId="165" fontId="28" fillId="0" borderId="0" xfId="0" applyNumberFormat="1" applyFont="1"/>
    <xf numFmtId="166" fontId="28" fillId="0" borderId="0" xfId="0" applyNumberFormat="1" applyFont="1" applyAlignment="1">
      <alignment horizontal="right"/>
    </xf>
    <xf numFmtId="165" fontId="28" fillId="0" borderId="0" xfId="0" applyNumberFormat="1" applyFont="1" applyAlignment="1">
      <alignment horizontal="right"/>
    </xf>
    <xf numFmtId="0" fontId="15" fillId="2" borderId="1" xfId="12">
      <alignment vertical="center"/>
    </xf>
    <xf numFmtId="170" fontId="8" fillId="0" borderId="9" xfId="0" applyNumberFormat="1" applyFont="1" applyBorder="1" applyAlignment="1">
      <alignment horizontal="center" vertical="center"/>
    </xf>
    <xf numFmtId="170" fontId="8" fillId="0" borderId="26" xfId="0" applyNumberFormat="1" applyFont="1" applyBorder="1" applyAlignment="1">
      <alignment horizontal="center" vertical="center"/>
    </xf>
    <xf numFmtId="170" fontId="8" fillId="0" borderId="10" xfId="0" applyNumberFormat="1" applyFont="1" applyBorder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65" fontId="8" fillId="0" borderId="0" xfId="0" applyNumberFormat="1" applyFont="1"/>
    <xf numFmtId="0" fontId="19" fillId="0" borderId="0" xfId="0" applyFont="1" applyAlignment="1">
      <alignment wrapText="1"/>
    </xf>
    <xf numFmtId="166" fontId="19" fillId="0" borderId="0" xfId="0" applyNumberFormat="1" applyFont="1" applyAlignment="1">
      <alignment horizontal="right"/>
    </xf>
    <xf numFmtId="166" fontId="8" fillId="0" borderId="11" xfId="0" applyNumberFormat="1" applyFont="1" applyBorder="1" applyAlignment="1">
      <alignment horizontal="center" vertical="center"/>
    </xf>
    <xf numFmtId="170" fontId="21" fillId="3" borderId="2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6" fillId="0" borderId="11" xfId="0" applyFont="1" applyBorder="1" applyAlignment="1">
      <alignment horizontal="center"/>
    </xf>
    <xf numFmtId="170" fontId="8" fillId="0" borderId="2" xfId="0" applyNumberFormat="1" applyFont="1" applyBorder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165" fontId="19" fillId="0" borderId="3" xfId="0" applyNumberFormat="1" applyFont="1" applyBorder="1"/>
    <xf numFmtId="170" fontId="21" fillId="3" borderId="9" xfId="0" applyNumberFormat="1" applyFont="1" applyFill="1" applyBorder="1" applyAlignment="1">
      <alignment horizontal="center" vertical="center"/>
    </xf>
    <xf numFmtId="170" fontId="21" fillId="3" borderId="1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0" fontId="8" fillId="0" borderId="5" xfId="0" applyNumberFormat="1" applyFont="1" applyBorder="1" applyAlignment="1">
      <alignment horizontal="center" vertical="center"/>
    </xf>
    <xf numFmtId="170" fontId="8" fillId="0" borderId="6" xfId="0" applyNumberFormat="1" applyFont="1" applyBorder="1" applyAlignment="1">
      <alignment horizontal="center" vertical="center"/>
    </xf>
    <xf numFmtId="170" fontId="8" fillId="0" borderId="7" xfId="0" applyNumberFormat="1" applyFont="1" applyBorder="1" applyAlignment="1">
      <alignment horizontal="center" vertical="center"/>
    </xf>
    <xf numFmtId="170" fontId="21" fillId="58" borderId="26" xfId="0" applyNumberFormat="1" applyFont="1" applyFill="1" applyBorder="1" applyAlignment="1">
      <alignment horizontal="center" vertical="center"/>
    </xf>
    <xf numFmtId="165" fontId="47" fillId="58" borderId="0" xfId="0" applyNumberFormat="1" applyFont="1" applyFill="1"/>
    <xf numFmtId="14" fontId="47" fillId="58" borderId="0" xfId="0" applyNumberFormat="1" applyFont="1" applyFill="1" applyAlignment="1">
      <alignment horizontal="center" vertical="center"/>
    </xf>
    <xf numFmtId="165" fontId="27" fillId="58" borderId="0" xfId="0" applyNumberFormat="1" applyFont="1" applyFill="1"/>
    <xf numFmtId="14" fontId="10" fillId="0" borderId="3" xfId="0" applyNumberFormat="1" applyFont="1" applyBorder="1" applyAlignment="1">
      <alignment horizontal="center" vertical="center"/>
    </xf>
    <xf numFmtId="165" fontId="47" fillId="0" borderId="0" xfId="0" applyNumberFormat="1" applyFont="1"/>
    <xf numFmtId="165" fontId="2" fillId="0" borderId="0" xfId="0" applyNumberFormat="1" applyFont="1"/>
    <xf numFmtId="165" fontId="28" fillId="0" borderId="3" xfId="0" applyNumberFormat="1" applyFont="1" applyBorder="1" applyAlignment="1">
      <alignment horizontal="right"/>
    </xf>
    <xf numFmtId="165" fontId="27" fillId="3" borderId="0" xfId="0" applyNumberFormat="1" applyFont="1" applyFill="1"/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1588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D97"/>
  <sheetViews>
    <sheetView tabSelected="1" zoomScale="80" zoomScaleNormal="80" workbookViewId="0">
      <pane xSplit="1" ySplit="3" topLeftCell="KH4" activePane="bottomRight" state="frozen"/>
      <selection pane="topRight" activeCell="B1" sqref="B1"/>
      <selection pane="bottomLeft" activeCell="A4" sqref="A4"/>
      <selection pane="bottomRight" activeCell="KK27" sqref="KK27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10" width="15.28515625" style="66" customWidth="1"/>
    <col min="311" max="312" width="15.28515625" style="56" customWidth="1"/>
    <col min="313" max="313" width="13.5703125" style="56" bestFit="1" customWidth="1"/>
    <col min="314" max="315" width="11.42578125" style="56" bestFit="1" customWidth="1"/>
    <col min="316" max="316" width="15" style="56" customWidth="1"/>
    <col min="317" max="16384" width="9.140625" style="56"/>
  </cols>
  <sheetData>
    <row r="1" spans="1:316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44" t="s">
        <v>600</v>
      </c>
      <c r="KY1" s="145"/>
      <c r="KZ1" s="146"/>
    </row>
    <row r="2" spans="1:316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228</v>
      </c>
      <c r="KY2" s="140" t="s">
        <v>213</v>
      </c>
      <c r="KZ2" s="142" t="s">
        <v>215</v>
      </c>
    </row>
    <row r="3" spans="1:316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7" t="s">
        <v>299</v>
      </c>
      <c r="JU3" s="127" t="s">
        <v>301</v>
      </c>
      <c r="JV3" s="127" t="s">
        <v>303</v>
      </c>
      <c r="JW3" s="127" t="s">
        <v>305</v>
      </c>
      <c r="JX3" s="127" t="s">
        <v>306</v>
      </c>
      <c r="JY3" s="127" t="s">
        <v>310</v>
      </c>
      <c r="JZ3" s="127" t="s">
        <v>312</v>
      </c>
      <c r="KA3" s="127" t="s">
        <v>314</v>
      </c>
      <c r="KB3" s="127" t="s">
        <v>316</v>
      </c>
      <c r="KC3" s="127" t="s">
        <v>355</v>
      </c>
      <c r="KD3" s="127" t="s">
        <v>264</v>
      </c>
      <c r="KE3" s="127" t="s">
        <v>266</v>
      </c>
      <c r="KF3" s="127" t="s">
        <v>268</v>
      </c>
      <c r="KG3" s="127" t="s">
        <v>270</v>
      </c>
      <c r="KH3" s="135" t="s">
        <v>272</v>
      </c>
      <c r="KI3" s="135" t="s">
        <v>282</v>
      </c>
      <c r="KJ3" s="135" t="s">
        <v>284</v>
      </c>
      <c r="KK3" s="135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306</v>
      </c>
      <c r="KY3" s="141"/>
      <c r="KZ3" s="143"/>
    </row>
    <row r="4" spans="1:316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124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43">
        <f>+'Resumen Histórico'!PB59</f>
        <v>0</v>
      </c>
      <c r="KU4" s="43">
        <f>+'Resumen Histórico'!PC59</f>
        <v>0</v>
      </c>
      <c r="KV4" s="139">
        <f>+'Resumen Histórico'!PD59</f>
        <v>0</v>
      </c>
      <c r="KW4" s="139">
        <f>+'Resumen Histórico'!PE59</f>
        <v>0</v>
      </c>
      <c r="KX4" s="138">
        <v>0</v>
      </c>
      <c r="KY4" s="69">
        <f>+KV4-KX4</f>
        <v>0</v>
      </c>
      <c r="KZ4" s="69">
        <f>+KW4-KV4</f>
        <v>0</v>
      </c>
      <c r="LA4" s="104"/>
      <c r="LB4" s="69"/>
      <c r="LD4" s="69"/>
    </row>
    <row r="5" spans="1:316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134">
        <f>+'Resumen Histórico'!NL60</f>
        <v>0.98665035920483524</v>
      </c>
      <c r="JE5" s="134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7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134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43">
        <f>+'Resumen Histórico'!OV60</f>
        <v>0.9881965638573954</v>
      </c>
      <c r="KO5" s="43">
        <f>+'Resumen Histórico'!OW60</f>
        <v>0.99135618656392022</v>
      </c>
      <c r="KP5" s="43">
        <f>+'Resumen Histórico'!OX60</f>
        <v>0.97994867640065286</v>
      </c>
      <c r="KQ5" s="43">
        <f>+'Resumen Histórico'!OY60</f>
        <v>0.98218136021615343</v>
      </c>
      <c r="KR5" s="43">
        <f>+'Resumen Histórico'!OZ60</f>
        <v>0.98655043490916083</v>
      </c>
      <c r="KS5" s="43">
        <f>+'Resumen Histórico'!PA60</f>
        <v>0.97854913628277629</v>
      </c>
      <c r="KT5" s="43">
        <f>+'Resumen Histórico'!PB60</f>
        <v>0.98439940271287241</v>
      </c>
      <c r="KU5" s="43">
        <f>+'Resumen Histórico'!PC60</f>
        <v>0.97799570957515958</v>
      </c>
      <c r="KV5" s="139">
        <f>+'Resumen Histórico'!PD60</f>
        <v>0.9873765442760466</v>
      </c>
      <c r="KW5" s="139">
        <f>+'Resumen Histórico'!PE60</f>
        <v>0.91634057029481497</v>
      </c>
      <c r="KX5" s="106">
        <v>0.96193982370596498</v>
      </c>
      <c r="KY5" s="69">
        <f t="shared" ref="KY5:KY10" si="0">+KV5-KX5</f>
        <v>2.5436720570081617E-2</v>
      </c>
      <c r="KZ5" s="69">
        <f t="shared" ref="KZ5:KZ10" si="1">+KW5-KV5</f>
        <v>-7.1035973981231626E-2</v>
      </c>
      <c r="LA5" s="104"/>
      <c r="LB5" s="69"/>
      <c r="LC5" s="69"/>
      <c r="LD5" s="69"/>
    </row>
    <row r="6" spans="1:316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f>+'Resumen Histórico'!OV61</f>
        <v>0.96344328158110759</v>
      </c>
      <c r="KO6" s="43">
        <f>+'Resumen Histórico'!OW61</f>
        <v>0.9748102725214961</v>
      </c>
      <c r="KP6" s="43">
        <f>+'Resumen Histórico'!OX61</f>
        <v>0.95901122314302722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43">
        <f>+'Resumen Histórico'!PB61</f>
        <v>0.94457760115064904</v>
      </c>
      <c r="KU6" s="43">
        <f>+'Resumen Histórico'!PC61</f>
        <v>0.93888408407681123</v>
      </c>
      <c r="KV6" s="139">
        <f>+'Resumen Histórico'!PD61</f>
        <v>0.94944822601786105</v>
      </c>
      <c r="KW6" s="139">
        <f>+'Resumen Histórico'!PE61</f>
        <v>0.89692375476776898</v>
      </c>
      <c r="KX6" s="106">
        <v>0.92879613846545095</v>
      </c>
      <c r="KY6" s="69">
        <f t="shared" si="0"/>
        <v>2.0652087552410103E-2</v>
      </c>
      <c r="KZ6" s="69">
        <f t="shared" si="1"/>
        <v>-5.2524471250092075E-2</v>
      </c>
      <c r="LA6" s="104"/>
      <c r="LB6" s="69"/>
      <c r="LC6" s="69"/>
    </row>
    <row r="7" spans="1:316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43">
        <f>+'Resumen Histórico'!OV62</f>
        <v>0.9808684534026354</v>
      </c>
      <c r="KO7" s="43">
        <f>+'Resumen Histórico'!OW62</f>
        <v>0.98546228764194621</v>
      </c>
      <c r="KP7" s="43">
        <f>+'Resumen Histórico'!OX62</f>
        <v>0.98356224532936942</v>
      </c>
      <c r="KQ7" s="43">
        <f>+'Resumen Histórico'!OY62</f>
        <v>0.98694268658661455</v>
      </c>
      <c r="KR7" s="43">
        <f>+'Resumen Histórico'!OZ62</f>
        <v>0.9783398132150114</v>
      </c>
      <c r="KS7" s="43">
        <f>+'Resumen Histórico'!PA62</f>
        <v>0.98474670275357012</v>
      </c>
      <c r="KT7" s="43">
        <f>+'Resumen Histórico'!PB62</f>
        <v>0.97935211391152488</v>
      </c>
      <c r="KU7" s="43">
        <f>+'Resumen Histórico'!PC62</f>
        <v>0.9778827373635649</v>
      </c>
      <c r="KV7" s="139">
        <f>+'Resumen Histórico'!PD62</f>
        <v>0.97715454657267897</v>
      </c>
      <c r="KW7" s="139">
        <f>+'Resumen Histórico'!PE62</f>
        <v>0.92171282338119997</v>
      </c>
      <c r="KX7" s="106">
        <v>0.95678616257582705</v>
      </c>
      <c r="KY7" s="69">
        <f t="shared" si="0"/>
        <v>2.0368383996851924E-2</v>
      </c>
      <c r="KZ7" s="69">
        <f t="shared" si="1"/>
        <v>-5.5441723191478998E-2</v>
      </c>
      <c r="LA7" s="104"/>
      <c r="LB7" s="69"/>
      <c r="LC7" s="69"/>
    </row>
    <row r="8" spans="1:316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43">
        <f>+'Resumen Histórico'!OV63</f>
        <v>0.9813099642117602</v>
      </c>
      <c r="KO8" s="43">
        <f>+'Resumen Histórico'!OW63</f>
        <v>0.99274206605323334</v>
      </c>
      <c r="KP8" s="43">
        <f>+'Resumen Histórico'!OX63</f>
        <v>0.98125552897546675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0.97455115536558268</v>
      </c>
      <c r="KT8" s="43">
        <f>+'Resumen Histórico'!PB63</f>
        <v>0.98115519425538222</v>
      </c>
      <c r="KU8" s="43">
        <f>+'Resumen Histórico'!PC63</f>
        <v>0.98016117490877708</v>
      </c>
      <c r="KV8" s="139">
        <f>+'Resumen Histórico'!PD63</f>
        <v>0.98573977752913544</v>
      </c>
      <c r="KW8" s="139">
        <f>+'Resumen Histórico'!PE63</f>
        <v>0.935338308188294</v>
      </c>
      <c r="KX8" s="106">
        <v>0.96880380624788698</v>
      </c>
      <c r="KY8" s="69">
        <f t="shared" si="0"/>
        <v>1.6935971281248463E-2</v>
      </c>
      <c r="KZ8" s="69">
        <f t="shared" si="1"/>
        <v>-5.0401469340841443E-2</v>
      </c>
      <c r="LA8" s="104"/>
      <c r="LB8" s="69"/>
      <c r="LC8" s="69"/>
    </row>
    <row r="9" spans="1:316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43">
        <f>+'Resumen Histórico'!PB64</f>
        <v>0</v>
      </c>
      <c r="KU9" s="43">
        <f>+'Resumen Histórico'!PC64</f>
        <v>0</v>
      </c>
      <c r="KV9" s="139">
        <f>+'Resumen Histórico'!PD64</f>
        <v>0</v>
      </c>
      <c r="KW9" s="139">
        <f>+'Resumen Histórico'!PE64</f>
        <v>0</v>
      </c>
      <c r="KX9" s="106">
        <v>0</v>
      </c>
      <c r="KY9" s="69">
        <f t="shared" si="0"/>
        <v>0</v>
      </c>
      <c r="KZ9" s="69">
        <f t="shared" si="1"/>
        <v>0</v>
      </c>
      <c r="LA9" s="104"/>
      <c r="LB9" s="69"/>
      <c r="LC9" s="69"/>
    </row>
    <row r="10" spans="1:316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f>+'Resumen Histórico'!OV65</f>
        <v>0.96163234464669556</v>
      </c>
      <c r="KO10" s="43">
        <f>+'Resumen Histórico'!OW65</f>
        <v>0.97116448985790982</v>
      </c>
      <c r="KP10" s="43">
        <f>+'Resumen Histórico'!OX65</f>
        <v>0.97126883507323847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43">
        <f>+'Resumen Histórico'!PB65</f>
        <v>0.9570544321164498</v>
      </c>
      <c r="KU10" s="43">
        <f>+'Resumen Histórico'!PC65</f>
        <v>0.95601239191752074</v>
      </c>
      <c r="KV10" s="139">
        <f>+'Resumen Histórico'!PD65</f>
        <v>0.98185614790353426</v>
      </c>
      <c r="KW10" s="139">
        <f>+'Resumen Histórico'!PE65</f>
        <v>0.90918610784021403</v>
      </c>
      <c r="KX10" s="106">
        <v>0.964309079730855</v>
      </c>
      <c r="KY10" s="69">
        <f t="shared" si="0"/>
        <v>1.7547068172679259E-2</v>
      </c>
      <c r="KZ10" s="69">
        <f t="shared" si="1"/>
        <v>-7.2670040063320229E-2</v>
      </c>
      <c r="LA10" s="104"/>
      <c r="LB10" s="69"/>
      <c r="LC10" s="69"/>
    </row>
    <row r="11" spans="1:316" ht="15" x14ac:dyDescent="0.25">
      <c r="A11" s="77"/>
      <c r="FJ11" s="67"/>
      <c r="JP11" s="67"/>
      <c r="JQ11" s="67"/>
      <c r="JR11" s="67"/>
      <c r="JS11" s="43"/>
      <c r="JT11" s="43"/>
      <c r="JU11" s="67"/>
      <c r="JV11" s="67"/>
      <c r="JW11" s="136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Y11" s="69"/>
    </row>
    <row r="12" spans="1:316" ht="15" x14ac:dyDescent="0.25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D12" s="132" t="s">
        <v>582</v>
      </c>
      <c r="JE12" s="133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132" t="s">
        <v>582</v>
      </c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9"/>
      <c r="KZ12" s="104"/>
    </row>
    <row r="13" spans="1:316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9"/>
      <c r="KZ13" s="104"/>
    </row>
    <row r="14" spans="1:316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9"/>
      <c r="KZ14" s="104"/>
    </row>
    <row r="15" spans="1:316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9"/>
      <c r="KZ15" s="104"/>
    </row>
    <row r="16" spans="1:316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9"/>
      <c r="KZ16" s="104"/>
    </row>
    <row r="17" spans="4:312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9"/>
      <c r="KZ17" s="69"/>
    </row>
    <row r="18" spans="4:312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KX18" s="67"/>
      <c r="KY18" s="69"/>
      <c r="KZ18" s="69"/>
    </row>
    <row r="19" spans="4:312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KX19" s="67"/>
      <c r="KY19" s="69"/>
    </row>
    <row r="20" spans="4:312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KX20" s="67"/>
      <c r="KY20" s="69"/>
    </row>
    <row r="21" spans="4:312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KY21" s="69"/>
    </row>
    <row r="22" spans="4:312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67"/>
      <c r="KY22" s="69"/>
    </row>
    <row r="23" spans="4:312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Y23" s="69"/>
    </row>
    <row r="24" spans="4:312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Y24" s="69"/>
    </row>
    <row r="25" spans="4:312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Y25" s="69"/>
    </row>
    <row r="26" spans="4:312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Y26" s="69"/>
    </row>
    <row r="27" spans="4:312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</row>
    <row r="28" spans="4:312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</row>
    <row r="29" spans="4:312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</row>
    <row r="30" spans="4:312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</row>
    <row r="31" spans="4:312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</row>
    <row r="32" spans="4:312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KY2:KY3"/>
    <mergeCell ref="KZ2:KZ3"/>
    <mergeCell ref="KX1:KZ1"/>
  </mergeCells>
  <phoneticPr fontId="16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E105"/>
  <sheetViews>
    <sheetView zoomScale="96" zoomScaleNormal="96" workbookViewId="0">
      <pane xSplit="1" ySplit="3" topLeftCell="OQ51" activePane="bottomRight" state="frozen"/>
      <selection pane="topRight" activeCell="B1" sqref="B1"/>
      <selection pane="bottomLeft" activeCell="A3" sqref="A3"/>
      <selection pane="bottomRight" activeCell="PE68" sqref="PE68:PE73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1" width="12.28515625" style="1" bestFit="1" customWidth="1"/>
    <col min="422" max="16384" width="9.140625" style="1"/>
  </cols>
  <sheetData>
    <row r="1" spans="1:129" ht="13.5" thickBot="1" x14ac:dyDescent="0.25"/>
    <row r="2" spans="1:129" s="5" customFormat="1" ht="13.5" thickBot="1" x14ac:dyDescent="0.25">
      <c r="A2" s="147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48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7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48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49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0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21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21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21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21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21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21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21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</row>
    <row r="56" spans="1:421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E56" si="12">"L"&amp;RIGHT(PB56,3)+1</f>
        <v>L420</v>
      </c>
      <c r="PD56" s="92" t="str">
        <f t="shared" si="12"/>
        <v>L421</v>
      </c>
      <c r="PE56" s="92" t="str">
        <f t="shared" si="12"/>
        <v>L422</v>
      </c>
    </row>
    <row r="57" spans="1:421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E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</row>
    <row r="58" spans="1:421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</row>
    <row r="59" spans="1:421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8">
        <v>0</v>
      </c>
      <c r="NW59" s="128">
        <v>0</v>
      </c>
      <c r="NX59" s="128">
        <v>0</v>
      </c>
      <c r="NY59" s="128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08">
        <v>0</v>
      </c>
      <c r="PA59" s="108">
        <v>0</v>
      </c>
      <c r="PB59" s="108">
        <v>0</v>
      </c>
      <c r="PC59" s="108">
        <v>0</v>
      </c>
      <c r="PD59" s="125">
        <v>0</v>
      </c>
      <c r="PE59" s="125">
        <v>0</v>
      </c>
    </row>
    <row r="60" spans="1:421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31">
        <v>0.98665035920483524</v>
      </c>
      <c r="NM60" s="131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9">
        <v>0.98400533545795732</v>
      </c>
      <c r="NW60" s="129">
        <v>0.96885326293244456</v>
      </c>
      <c r="NX60" s="129">
        <v>0.98296549542156453</v>
      </c>
      <c r="NY60" s="129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7">
        <v>0.9905963923964507</v>
      </c>
      <c r="OF60" s="109">
        <v>0.99294702379488509</v>
      </c>
      <c r="OG60" s="109">
        <v>0.98248195650480108</v>
      </c>
      <c r="OH60" s="131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0.97994867640065286</v>
      </c>
      <c r="OY60" s="109">
        <v>0.98218136021615343</v>
      </c>
      <c r="OZ60" s="109">
        <v>0.98655043490916083</v>
      </c>
      <c r="PA60" s="109">
        <v>0.97854913628277629</v>
      </c>
      <c r="PB60" s="109">
        <v>0.98439940271287241</v>
      </c>
      <c r="PC60" s="109">
        <v>0.97799570957515958</v>
      </c>
      <c r="PD60" s="116">
        <v>0.9873765442760466</v>
      </c>
      <c r="PE60" s="116">
        <v>0.91634057029481497</v>
      </c>
    </row>
    <row r="61" spans="1:421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9">
        <v>0.98147985510135483</v>
      </c>
      <c r="NW61" s="129">
        <v>0.96953138821291862</v>
      </c>
      <c r="NX61" s="129">
        <v>0.97910441120957969</v>
      </c>
      <c r="NY61" s="129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0.95901122314302722</v>
      </c>
      <c r="OY61" s="109">
        <v>0.95175169142040505</v>
      </c>
      <c r="OZ61" s="109">
        <v>0.9696514067225781</v>
      </c>
      <c r="PA61" s="109">
        <v>0.92299368109558166</v>
      </c>
      <c r="PB61" s="109">
        <v>0.94457760115064904</v>
      </c>
      <c r="PC61" s="109">
        <v>0.93888408407681123</v>
      </c>
      <c r="PD61" s="116">
        <v>0.94944822601786105</v>
      </c>
      <c r="PE61" s="116">
        <v>0.89692375476776898</v>
      </c>
    </row>
    <row r="62" spans="1:421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9">
        <v>0.97520468428942364</v>
      </c>
      <c r="NW62" s="129">
        <v>0.97200719130395985</v>
      </c>
      <c r="NX62" s="129">
        <v>0.98046197178842598</v>
      </c>
      <c r="NY62" s="129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0.98356224532936942</v>
      </c>
      <c r="OY62" s="109">
        <v>0.98694268658661455</v>
      </c>
      <c r="OZ62" s="109">
        <v>0.9783398132150114</v>
      </c>
      <c r="PA62" s="109">
        <v>0.98474670275357012</v>
      </c>
      <c r="PB62" s="109">
        <v>0.97935211391152488</v>
      </c>
      <c r="PC62" s="109">
        <v>0.9778827373635649</v>
      </c>
      <c r="PD62" s="116">
        <v>0.97715454657267897</v>
      </c>
      <c r="PE62" s="116">
        <v>0.92171282338119997</v>
      </c>
    </row>
    <row r="63" spans="1:421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9">
        <v>0.99282575741113632</v>
      </c>
      <c r="NW63" s="129">
        <v>0.98227722539258788</v>
      </c>
      <c r="NX63" s="129">
        <v>0.98916150275157722</v>
      </c>
      <c r="NY63" s="129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0.98125552897546675</v>
      </c>
      <c r="OY63" s="109">
        <v>0.98842874854994767</v>
      </c>
      <c r="OZ63" s="109">
        <v>0.97579627913929168</v>
      </c>
      <c r="PA63" s="109">
        <v>0.97455115536558268</v>
      </c>
      <c r="PB63" s="109">
        <v>0.98115519425538222</v>
      </c>
      <c r="PC63" s="109">
        <v>0.98016117490877708</v>
      </c>
      <c r="PD63" s="116">
        <v>0.98573977752913544</v>
      </c>
      <c r="PE63" s="116">
        <v>0.935338308188294</v>
      </c>
    </row>
    <row r="64" spans="1:421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9">
        <v>0</v>
      </c>
      <c r="NW64" s="129">
        <v>0</v>
      </c>
      <c r="NX64" s="129">
        <v>0</v>
      </c>
      <c r="NY64" s="129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09">
        <v>0</v>
      </c>
      <c r="PA64" s="109">
        <v>0</v>
      </c>
      <c r="PB64" s="109">
        <v>0</v>
      </c>
      <c r="PC64" s="109">
        <v>0</v>
      </c>
      <c r="PD64" s="116">
        <v>0</v>
      </c>
      <c r="PE64" s="116">
        <v>0</v>
      </c>
    </row>
    <row r="65" spans="1:421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30">
        <v>0.95067105921262929</v>
      </c>
      <c r="NW65" s="130">
        <v>0.93333871559963066</v>
      </c>
      <c r="NX65" s="130">
        <v>0.93949499440559947</v>
      </c>
      <c r="NY65" s="130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0.97126883507323847</v>
      </c>
      <c r="OY65" s="110">
        <v>0.97946234185541858</v>
      </c>
      <c r="OZ65" s="110">
        <v>0.97485629142786379</v>
      </c>
      <c r="PA65" s="110">
        <v>0.96440882127325489</v>
      </c>
      <c r="PB65" s="110">
        <v>0.9570544321164498</v>
      </c>
      <c r="PC65" s="110">
        <v>0.95601239191752074</v>
      </c>
      <c r="PD65" s="126">
        <v>0.98185614790353426</v>
      </c>
      <c r="PE65" s="126">
        <v>0.90918610784021403</v>
      </c>
    </row>
    <row r="66" spans="1:421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7"/>
    </row>
    <row r="67" spans="1:421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2" t="s">
        <v>582</v>
      </c>
      <c r="NM67" s="133"/>
      <c r="OH67" s="132" t="s">
        <v>582</v>
      </c>
      <c r="OV67" s="97"/>
    </row>
    <row r="68" spans="1:421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</row>
    <row r="69" spans="1:421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</row>
    <row r="70" spans="1:421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</row>
    <row r="71" spans="1:421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</row>
    <row r="72" spans="1:421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21" x14ac:dyDescent="0.2">
      <c r="FS73" s="55"/>
      <c r="FT73" s="54"/>
      <c r="OB73" s="97"/>
    </row>
    <row r="74" spans="1:421" x14ac:dyDescent="0.2">
      <c r="FS74" s="55"/>
    </row>
    <row r="75" spans="1:421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1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Marly Verdugo Reyes</cp:lastModifiedBy>
  <dcterms:created xsi:type="dcterms:W3CDTF">2008-09-24T20:15:05Z</dcterms:created>
  <dcterms:modified xsi:type="dcterms:W3CDTF">2025-01-07T21:19:07Z</dcterms:modified>
</cp:coreProperties>
</file>