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CFD1E779-4DBE-4099-95C6-C121FB8F24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ICT!$A$3:$LD$10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B9" i="3" l="1"/>
  <c r="LB4" i="3"/>
  <c r="LA9" i="3"/>
  <c r="LA4" i="3"/>
  <c r="PG57" i="2"/>
  <c r="PG56" i="2"/>
  <c r="KY4" i="3"/>
  <c r="KY5" i="3"/>
  <c r="KY6" i="3"/>
  <c r="KY7" i="3"/>
  <c r="KY8" i="3"/>
  <c r="KY9" i="3"/>
  <c r="KY10" i="3"/>
  <c r="KX4" i="3"/>
  <c r="KX5" i="3"/>
  <c r="LA5" i="3" s="1"/>
  <c r="KX6" i="3"/>
  <c r="LB6" i="3" s="1"/>
  <c r="KX7" i="3"/>
  <c r="LA7" i="3" s="1"/>
  <c r="KX8" i="3"/>
  <c r="LA8" i="3" s="1"/>
  <c r="KX9" i="3"/>
  <c r="KX10" i="3"/>
  <c r="LA10" i="3" s="1"/>
  <c r="KW4" i="3"/>
  <c r="KW5" i="3"/>
  <c r="KW6" i="3"/>
  <c r="KW7" i="3"/>
  <c r="KW8" i="3"/>
  <c r="PF56" i="2"/>
  <c r="PF57" i="2"/>
  <c r="LB10" i="3" l="1"/>
  <c r="LB5" i="3"/>
  <c r="LB7" i="3"/>
  <c r="LA6" i="3"/>
  <c r="LB8" i="3"/>
  <c r="KW9" i="3"/>
  <c r="KW10" i="3"/>
  <c r="PE56" i="2"/>
  <c r="PE57" i="2"/>
  <c r="KV4" i="3"/>
  <c r="KV5" i="3"/>
  <c r="KV6" i="3"/>
  <c r="KV7" i="3"/>
  <c r="KV8" i="3"/>
  <c r="KV9" i="3"/>
  <c r="KV10" i="3"/>
  <c r="KU5" i="3"/>
  <c r="KU6" i="3"/>
  <c r="KU7" i="3"/>
  <c r="KU8" i="3"/>
  <c r="KU9" i="3"/>
  <c r="KU10" i="3"/>
  <c r="PD56" i="2"/>
  <c r="PD57" i="2"/>
  <c r="KU4" i="3"/>
  <c r="KT4" i="3"/>
  <c r="KT5" i="3"/>
  <c r="KT6" i="3"/>
  <c r="KT7" i="3"/>
  <c r="KT8" i="3"/>
  <c r="KT9" i="3"/>
  <c r="KT10" i="3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O9" i="3"/>
  <c r="KN9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<sst xmlns="http://schemas.openxmlformats.org/spreadsheetml/2006/main" count="1869" uniqueCount="604">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</sst>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5" fillId="2" borderId="1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20" applyNumberFormat="0" applyAlignment="0" applyProtection="0"/>
    <xf numFmtId="0" fontId="41" fillId="9" borderId="21" applyNumberFormat="0" applyAlignment="0" applyProtection="0"/>
    <xf numFmtId="0" fontId="42" fillId="9" borderId="20" applyNumberFormat="0" applyAlignment="0" applyProtection="0"/>
    <xf numFmtId="0" fontId="43" fillId="0" borderId="22" applyNumberFormat="0" applyFill="0" applyAlignment="0" applyProtection="0"/>
    <xf numFmtId="0" fontId="44" fillId="10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4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4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4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8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0"/>
    <xf numFmtId="0" fontId="8" fillId="0" borderId="0"/>
    <xf numFmtId="0" fontId="49" fillId="36" borderId="0" applyNumberFormat="0" applyBorder="0" applyAlignment="0" applyProtection="0"/>
    <xf numFmtId="0" fontId="5" fillId="0" borderId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1" fillId="0" borderId="27" applyNumberFormat="0" applyFill="0" applyBorder="0" applyAlignment="0" applyProtection="0">
      <alignment horizontal="center" vertical="center" wrapText="1"/>
    </xf>
    <xf numFmtId="0" fontId="19" fillId="0" borderId="0">
      <alignment vertical="top"/>
    </xf>
    <xf numFmtId="175" fontId="8" fillId="0" borderId="0" applyFont="0" applyFill="0" applyBorder="0" applyAlignment="0" applyProtection="0"/>
    <xf numFmtId="0" fontId="8" fillId="0" borderId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8" fillId="0" borderId="0">
      <alignment vertical="top"/>
    </xf>
    <xf numFmtId="0" fontId="63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9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0" fillId="7" borderId="0" applyNumberFormat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8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48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48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8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8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8" fillId="35" borderId="0" applyNumberFormat="0" applyBorder="0" applyAlignment="0" applyProtection="0"/>
    <xf numFmtId="0" fontId="8" fillId="0" borderId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39" fillId="7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3" xfId="13" applyNumberFormat="1" applyFont="1" applyBorder="1" applyAlignment="1">
      <alignment horizontal="center"/>
    </xf>
    <xf numFmtId="0" fontId="22" fillId="0" borderId="3" xfId="0" applyFont="1" applyBorder="1"/>
    <xf numFmtId="0" fontId="19" fillId="0" borderId="3" xfId="0" applyFont="1" applyBorder="1"/>
    <xf numFmtId="0" fontId="21" fillId="0" borderId="0" xfId="0" applyFont="1" applyAlignment="1">
      <alignment horizontal="center"/>
    </xf>
    <xf numFmtId="165" fontId="22" fillId="0" borderId="0" xfId="13" applyNumberFormat="1" applyFont="1" applyAlignment="1">
      <alignment horizontal="center"/>
    </xf>
    <xf numFmtId="0" fontId="22" fillId="0" borderId="0" xfId="0" applyFont="1"/>
    <xf numFmtId="1" fontId="19" fillId="0" borderId="0" xfId="0" applyNumberFormat="1" applyFont="1"/>
    <xf numFmtId="0" fontId="22" fillId="0" borderId="0" xfId="0" applyFont="1" applyAlignment="1">
      <alignment horizontal="right"/>
    </xf>
    <xf numFmtId="167" fontId="19" fillId="0" borderId="0" xfId="0" applyNumberFormat="1" applyFont="1"/>
    <xf numFmtId="0" fontId="21" fillId="0" borderId="2" xfId="0" applyFont="1" applyBorder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0" fontId="22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5" fontId="24" fillId="0" borderId="3" xfId="13" applyNumberFormat="1" applyFont="1" applyBorder="1" applyAlignment="1">
      <alignment horizontal="center"/>
    </xf>
    <xf numFmtId="165" fontId="24" fillId="0" borderId="3" xfId="0" applyNumberFormat="1" applyFont="1" applyBorder="1"/>
    <xf numFmtId="165" fontId="24" fillId="0" borderId="0" xfId="13" applyNumberFormat="1" applyFont="1" applyAlignment="1">
      <alignment horizontal="center"/>
    </xf>
    <xf numFmtId="165" fontId="24" fillId="0" borderId="0" xfId="0" applyNumberFormat="1" applyFont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165" fontId="24" fillId="0" borderId="2" xfId="0" applyNumberFormat="1" applyFont="1" applyBorder="1"/>
    <xf numFmtId="0" fontId="25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6" fillId="0" borderId="0" xfId="0" applyFont="1"/>
    <xf numFmtId="0" fontId="21" fillId="0" borderId="6" xfId="0" applyFont="1" applyBorder="1" applyAlignment="1">
      <alignment horizontal="center"/>
    </xf>
    <xf numFmtId="165" fontId="19" fillId="0" borderId="4" xfId="0" applyNumberFormat="1" applyFont="1" applyBorder="1"/>
    <xf numFmtId="165" fontId="19" fillId="0" borderId="8" xfId="0" applyNumberFormat="1" applyFont="1" applyBorder="1"/>
    <xf numFmtId="0" fontId="21" fillId="0" borderId="7" xfId="0" applyFont="1" applyBorder="1" applyAlignment="1">
      <alignment horizontal="center"/>
    </xf>
    <xf numFmtId="0" fontId="20" fillId="0" borderId="2" xfId="0" applyFont="1" applyBorder="1"/>
    <xf numFmtId="0" fontId="26" fillId="0" borderId="2" xfId="0" applyFont="1" applyBorder="1"/>
    <xf numFmtId="0" fontId="20" fillId="0" borderId="11" xfId="0" applyFont="1" applyBorder="1" applyAlignment="1">
      <alignment horizontal="center"/>
    </xf>
    <xf numFmtId="167" fontId="19" fillId="0" borderId="0" xfId="0" applyNumberFormat="1" applyFont="1" applyAlignment="1">
      <alignment horizontal="right"/>
    </xf>
    <xf numFmtId="165" fontId="19" fillId="0" borderId="0" xfId="0" applyNumberFormat="1" applyFont="1"/>
    <xf numFmtId="166" fontId="19" fillId="0" borderId="0" xfId="0" applyNumberFormat="1" applyFont="1"/>
    <xf numFmtId="170" fontId="23" fillId="0" borderId="13" xfId="0" applyNumberFormat="1" applyFont="1" applyBorder="1"/>
    <xf numFmtId="170" fontId="23" fillId="4" borderId="13" xfId="0" applyNumberFormat="1" applyFont="1" applyFill="1" applyBorder="1"/>
    <xf numFmtId="170" fontId="23" fillId="0" borderId="12" xfId="0" applyNumberFormat="1" applyFont="1" applyBorder="1"/>
    <xf numFmtId="170" fontId="23" fillId="4" borderId="12" xfId="0" applyNumberFormat="1" applyFont="1" applyFill="1" applyBorder="1"/>
    <xf numFmtId="167" fontId="19" fillId="0" borderId="2" xfId="0" applyNumberFormat="1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9" fillId="0" borderId="2" xfId="0" applyNumberFormat="1" applyFont="1" applyBorder="1" applyAlignment="1">
      <alignment horizontal="right"/>
    </xf>
    <xf numFmtId="170" fontId="23" fillId="0" borderId="11" xfId="0" applyNumberFormat="1" applyFont="1" applyBorder="1"/>
    <xf numFmtId="170" fontId="23" fillId="4" borderId="11" xfId="0" applyNumberFormat="1" applyFont="1" applyFill="1" applyBorder="1"/>
    <xf numFmtId="170" fontId="23" fillId="0" borderId="0" xfId="0" applyNumberFormat="1" applyFont="1"/>
    <xf numFmtId="168" fontId="21" fillId="0" borderId="0" xfId="0" applyNumberFormat="1" applyFont="1"/>
    <xf numFmtId="0" fontId="28" fillId="0" borderId="0" xfId="0" applyFont="1"/>
    <xf numFmtId="0" fontId="28" fillId="4" borderId="0" xfId="0" applyFont="1" applyFill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/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167" fontId="28" fillId="0" borderId="0" xfId="0" applyNumberFormat="1" applyFont="1" applyAlignment="1">
      <alignment horizontal="right"/>
    </xf>
    <xf numFmtId="167" fontId="28" fillId="0" borderId="3" xfId="0" applyNumberFormat="1" applyFont="1" applyBorder="1" applyAlignment="1">
      <alignment horizontal="right"/>
    </xf>
    <xf numFmtId="167" fontId="28" fillId="0" borderId="0" xfId="0" applyNumberFormat="1" applyFont="1"/>
    <xf numFmtId="167" fontId="28" fillId="4" borderId="0" xfId="0" applyNumberFormat="1" applyFont="1" applyFill="1"/>
    <xf numFmtId="0" fontId="32" fillId="0" borderId="7" xfId="0" applyFont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horizontal="right"/>
    </xf>
    <xf numFmtId="167" fontId="28" fillId="0" borderId="2" xfId="0" applyNumberFormat="1" applyFont="1" applyBorder="1" applyAlignment="1">
      <alignment horizontal="right"/>
    </xf>
    <xf numFmtId="167" fontId="28" fillId="0" borderId="2" xfId="0" applyNumberFormat="1" applyFont="1" applyBorder="1"/>
    <xf numFmtId="167" fontId="28" fillId="4" borderId="2" xfId="0" applyNumberFormat="1" applyFont="1" applyFill="1" applyBorder="1"/>
    <xf numFmtId="0" fontId="32" fillId="0" borderId="0" xfId="0" applyFont="1" applyAlignment="1">
      <alignment horizontal="center"/>
    </xf>
    <xf numFmtId="169" fontId="28" fillId="0" borderId="0" xfId="0" applyNumberFormat="1" applyFont="1"/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4" fontId="19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22" fillId="0" borderId="4" xfId="13" applyNumberFormat="1" applyFont="1" applyBorder="1" applyAlignment="1">
      <alignment horizontal="center"/>
    </xf>
    <xf numFmtId="0" fontId="19" fillId="0" borderId="4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28" fillId="0" borderId="0" xfId="0" applyNumberFormat="1" applyFont="1" applyAlignment="1">
      <alignment horizontal="right"/>
    </xf>
    <xf numFmtId="166" fontId="28" fillId="0" borderId="0" xfId="0" applyNumberFormat="1" applyFont="1"/>
    <xf numFmtId="170" fontId="19" fillId="0" borderId="0" xfId="0" applyNumberFormat="1" applyFont="1"/>
    <xf numFmtId="166" fontId="2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70" fontId="8" fillId="0" borderId="12" xfId="0" applyNumberFormat="1" applyFont="1" applyBorder="1" applyAlignment="1">
      <alignment horizontal="center" vertical="center"/>
    </xf>
    <xf numFmtId="170" fontId="23" fillId="0" borderId="12" xfId="0" applyNumberFormat="1" applyFont="1" applyBorder="1" applyAlignment="1">
      <alignment horizontal="center" vertical="center"/>
    </xf>
    <xf numFmtId="170" fontId="23" fillId="0" borderId="11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65" fontId="28" fillId="0" borderId="0" xfId="0" applyNumberFormat="1" applyFont="1"/>
    <xf numFmtId="166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0" fontId="15" fillId="2" borderId="1" xfId="12">
      <alignment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26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65" fontId="8" fillId="0" borderId="0" xfId="0" applyNumberFormat="1" applyFont="1"/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center" vertical="center"/>
    </xf>
    <xf numFmtId="170" fontId="21" fillId="3" borderId="2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6" fillId="0" borderId="11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165" fontId="19" fillId="0" borderId="3" xfId="0" applyNumberFormat="1" applyFont="1" applyBorder="1"/>
    <xf numFmtId="170" fontId="21" fillId="3" borderId="9" xfId="0" applyNumberFormat="1" applyFont="1" applyFill="1" applyBorder="1" applyAlignment="1">
      <alignment horizontal="center" vertical="center"/>
    </xf>
    <xf numFmtId="170" fontId="21" fillId="3" borderId="1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0" fontId="8" fillId="0" borderId="5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170" fontId="21" fillId="58" borderId="26" xfId="0" applyNumberFormat="1" applyFont="1" applyFill="1" applyBorder="1" applyAlignment="1">
      <alignment horizontal="center" vertical="center"/>
    </xf>
    <xf numFmtId="165" fontId="47" fillId="58" borderId="0" xfId="0" applyNumberFormat="1" applyFont="1" applyFill="1"/>
    <xf numFmtId="14" fontId="47" fillId="58" borderId="0" xfId="0" applyNumberFormat="1" applyFont="1" applyFill="1" applyAlignment="1">
      <alignment horizontal="center" vertical="center"/>
    </xf>
    <xf numFmtId="165" fontId="27" fillId="58" borderId="0" xfId="0" applyNumberFormat="1" applyFont="1" applyFill="1"/>
    <xf numFmtId="14" fontId="10" fillId="0" borderId="3" xfId="0" applyNumberFormat="1" applyFont="1" applyBorder="1" applyAlignment="1">
      <alignment horizontal="center" vertical="center"/>
    </xf>
    <xf numFmtId="165" fontId="47" fillId="0" borderId="0" xfId="0" applyNumberFormat="1" applyFont="1"/>
    <xf numFmtId="165" fontId="2" fillId="0" borderId="0" xfId="0" applyNumberFormat="1" applyFont="1"/>
    <xf numFmtId="165" fontId="28" fillId="0" borderId="3" xfId="0" applyNumberFormat="1" applyFont="1" applyBorder="1" applyAlignment="1">
      <alignment horizontal="right"/>
    </xf>
    <xf numFmtId="165" fontId="27" fillId="3" borderId="0" xfId="0" applyNumberFormat="1" applyFont="1" applyFill="1"/>
    <xf numFmtId="165" fontId="27" fillId="58" borderId="3" xfId="0" applyNumberFormat="1" applyFont="1" applyFill="1" applyBorder="1"/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1588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F97"/>
  <sheetViews>
    <sheetView tabSelected="1" zoomScale="80" zoomScaleNormal="80" workbookViewId="0">
      <pane xSplit="1" ySplit="3" topLeftCell="KK4" activePane="bottomRight" state="frozen"/>
      <selection pane="topRight" activeCell="B1" sqref="B1"/>
      <selection pane="bottomLeft" activeCell="A4" sqref="A4"/>
      <selection pane="bottomRight" activeCell="KQ16" sqref="KQ16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12" width="15.28515625" style="66" customWidth="1"/>
    <col min="313" max="314" width="15.28515625" style="56" customWidth="1"/>
    <col min="315" max="315" width="13.5703125" style="56" bestFit="1" customWidth="1"/>
    <col min="316" max="317" width="11.42578125" style="56" bestFit="1" customWidth="1"/>
    <col min="318" max="318" width="15" style="56" customWidth="1"/>
    <col min="319" max="16384" width="9.140625" style="56"/>
  </cols>
  <sheetData>
    <row r="1" spans="1:318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45" t="s">
        <v>602</v>
      </c>
      <c r="LA1" s="146"/>
      <c r="LB1" s="147"/>
    </row>
    <row r="2" spans="1:318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230</v>
      </c>
      <c r="LA2" s="141" t="s">
        <v>213</v>
      </c>
      <c r="LB2" s="143" t="s">
        <v>215</v>
      </c>
    </row>
    <row r="3" spans="1:318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312</v>
      </c>
      <c r="LA3" s="142"/>
      <c r="LB3" s="144"/>
    </row>
    <row r="4" spans="1:318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40">
        <f>+'Resumen Histórico'!OV59</f>
        <v>0</v>
      </c>
      <c r="KO4" s="140">
        <f>+'Resumen Histórico'!OW59</f>
        <v>0</v>
      </c>
      <c r="KP4" s="124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139">
        <f>+'Resumen Histórico'!PF59</f>
        <v>0</v>
      </c>
      <c r="KY4" s="139">
        <f>+'Resumen Histórico'!PG59</f>
        <v>0</v>
      </c>
      <c r="KZ4" s="138">
        <v>0</v>
      </c>
      <c r="LA4" s="69">
        <f>+KX4-KZ4</f>
        <v>0</v>
      </c>
      <c r="LB4" s="69">
        <f>+KY4-KX4</f>
        <v>0</v>
      </c>
      <c r="LC4" s="104"/>
      <c r="LD4" s="69"/>
      <c r="LF4" s="69"/>
    </row>
    <row r="5" spans="1:318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134">
        <v>0.98847645427186404</v>
      </c>
      <c r="KO5" s="134">
        <v>0.99173530173909819</v>
      </c>
      <c r="KP5" s="43">
        <f>+'Resumen Histórico'!OX60</f>
        <v>0.97994867640065286</v>
      </c>
      <c r="KQ5" s="43">
        <f>+'Resumen Histórico'!OY60</f>
        <v>0.98218136021615343</v>
      </c>
      <c r="KR5" s="43">
        <f>+'Resumen Histórico'!OZ60</f>
        <v>0.98655043490916083</v>
      </c>
      <c r="KS5" s="43">
        <f>+'Resumen Histórico'!PA60</f>
        <v>0.97854913628277629</v>
      </c>
      <c r="KT5" s="43">
        <f>+'Resumen Histórico'!PB60</f>
        <v>0.98439940271287241</v>
      </c>
      <c r="KU5" s="43">
        <f>+'Resumen Histórico'!PC60</f>
        <v>0.97799570957515958</v>
      </c>
      <c r="KV5" s="43">
        <f>+'Resumen Histórico'!PD60</f>
        <v>0.9873765442760466</v>
      </c>
      <c r="KW5" s="43">
        <f>+'Resumen Histórico'!PE60</f>
        <v>0.9560437568250677</v>
      </c>
      <c r="KX5" s="139">
        <f>+'Resumen Histórico'!PF60</f>
        <v>0.99135128595267252</v>
      </c>
      <c r="KY5" s="139">
        <f>+'Resumen Histórico'!PG60</f>
        <v>0.98421432401169495</v>
      </c>
      <c r="KZ5" s="106">
        <v>0.96983179966757804</v>
      </c>
      <c r="LA5" s="69">
        <f t="shared" ref="LA5:LA10" si="0">+KX5-KZ5</f>
        <v>2.151948628509448E-2</v>
      </c>
      <c r="LB5" s="69">
        <f t="shared" ref="LB5:LB10" si="1">+KY5-KX5</f>
        <v>-7.1369619409775709E-3</v>
      </c>
      <c r="LC5" s="104"/>
      <c r="LD5" s="69"/>
      <c r="LE5" s="69"/>
      <c r="LF5" s="69"/>
    </row>
    <row r="6" spans="1:318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134">
        <v>0.96344328158110759</v>
      </c>
      <c r="KO6" s="134">
        <v>0.9748102725214961</v>
      </c>
      <c r="KP6" s="43">
        <f>+'Resumen Histórico'!OX61</f>
        <v>0.95901122314302722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139">
        <f>+'Resumen Histórico'!PF61</f>
        <v>0.95282091601078589</v>
      </c>
      <c r="KY6" s="139">
        <f>+'Resumen Histórico'!PG61</f>
        <v>0.95232436858479497</v>
      </c>
      <c r="KZ6" s="106">
        <v>0.92685690602123305</v>
      </c>
      <c r="LA6" s="69">
        <f t="shared" si="0"/>
        <v>2.5964009989552839E-2</v>
      </c>
      <c r="LB6" s="69">
        <f t="shared" si="1"/>
        <v>-4.9654742599092305E-4</v>
      </c>
      <c r="LC6" s="104"/>
      <c r="LD6" s="69"/>
      <c r="LE6" s="69"/>
    </row>
    <row r="7" spans="1:318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134">
        <v>0.9808684534026354</v>
      </c>
      <c r="KO7" s="134">
        <v>0.98546228764194621</v>
      </c>
      <c r="KP7" s="43">
        <f>+'Resumen Histórico'!OX62</f>
        <v>0.98356224532936942</v>
      </c>
      <c r="KQ7" s="43">
        <f>+'Resumen Histórico'!OY62</f>
        <v>0.98694268658661455</v>
      </c>
      <c r="KR7" s="43">
        <f>+'Resumen Histórico'!OZ62</f>
        <v>0.9783398132150114</v>
      </c>
      <c r="KS7" s="43">
        <f>+'Resumen Histórico'!PA62</f>
        <v>0.98474670275357012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139">
        <f>+'Resumen Histórico'!PF62</f>
        <v>0.99042054546800395</v>
      </c>
      <c r="KY7" s="139">
        <f>+'Resumen Histórico'!PG62</f>
        <v>0.98971485559572103</v>
      </c>
      <c r="KZ7" s="106">
        <v>0.97220814897658503</v>
      </c>
      <c r="LA7" s="69">
        <f t="shared" si="0"/>
        <v>1.8212396491418925E-2</v>
      </c>
      <c r="LB7" s="69">
        <f t="shared" si="1"/>
        <v>-7.056898722829219E-4</v>
      </c>
      <c r="LC7" s="104"/>
      <c r="LD7" s="69"/>
      <c r="LE7" s="69"/>
    </row>
    <row r="8" spans="1:318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134">
        <v>0.9813099642117602</v>
      </c>
      <c r="KO8" s="134">
        <v>0.99274206605323334</v>
      </c>
      <c r="KP8" s="43">
        <f>+'Resumen Histórico'!OX63</f>
        <v>0.98125552897546675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0.97455115536558268</v>
      </c>
      <c r="KT8" s="43">
        <f>+'Resumen Histórico'!PB63</f>
        <v>0.98115519425538222</v>
      </c>
      <c r="KU8" s="43">
        <f>+'Resumen Histórico'!PC63</f>
        <v>0.98016117490877708</v>
      </c>
      <c r="KV8" s="43">
        <f>+'Resumen Histórico'!PD63</f>
        <v>0.98573977752913544</v>
      </c>
      <c r="KW8" s="43">
        <f>+'Resumen Histórico'!PE63</f>
        <v>0.96224182380268808</v>
      </c>
      <c r="KX8" s="139">
        <f>+'Resumen Histórico'!PF63</f>
        <v>0.99503995822904689</v>
      </c>
      <c r="KY8" s="139">
        <f>+'Resumen Histórico'!PG63</f>
        <v>0.98681501460258403</v>
      </c>
      <c r="KZ8" s="106">
        <v>0.98105368366965695</v>
      </c>
      <c r="LA8" s="69">
        <f t="shared" si="0"/>
        <v>1.3986274559389944E-2</v>
      </c>
      <c r="LB8" s="69">
        <f t="shared" si="1"/>
        <v>-8.2249436264628661E-3</v>
      </c>
      <c r="LC8" s="104"/>
      <c r="LD8" s="69"/>
      <c r="LE8" s="69"/>
    </row>
    <row r="9" spans="1:318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134">
        <f>+'Resumen Histórico'!OV64</f>
        <v>0</v>
      </c>
      <c r="KO9" s="134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139">
        <f>+'Resumen Histórico'!PF64</f>
        <v>0</v>
      </c>
      <c r="KY9" s="139">
        <f>+'Resumen Histórico'!PG64</f>
        <v>0</v>
      </c>
      <c r="KZ9" s="106">
        <v>0</v>
      </c>
      <c r="LA9" s="69">
        <f t="shared" si="0"/>
        <v>0</v>
      </c>
      <c r="LB9" s="69">
        <f t="shared" si="1"/>
        <v>0</v>
      </c>
      <c r="LC9" s="104"/>
      <c r="LD9" s="69"/>
      <c r="LE9" s="69"/>
    </row>
    <row r="10" spans="1:318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134">
        <v>0.96163234464669556</v>
      </c>
      <c r="KO10" s="134">
        <v>0.97116448985790982</v>
      </c>
      <c r="KP10" s="43">
        <f>+'Resumen Histórico'!OX65</f>
        <v>0.97126883507323847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139">
        <f>+'Resumen Histórico'!PF65</f>
        <v>0.96880019589288147</v>
      </c>
      <c r="KY10" s="139">
        <f>+'Resumen Histórico'!PG65</f>
        <v>0.96688245104640502</v>
      </c>
      <c r="KZ10" s="106">
        <v>0.95086021152023004</v>
      </c>
      <c r="LA10" s="69">
        <f t="shared" si="0"/>
        <v>1.793998437265143E-2</v>
      </c>
      <c r="LB10" s="69">
        <f t="shared" si="1"/>
        <v>-1.9177448464764435E-3</v>
      </c>
      <c r="LC10" s="104"/>
      <c r="LD10" s="69"/>
      <c r="LE10" s="69"/>
    </row>
    <row r="11" spans="1:318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LA11" s="69"/>
    </row>
    <row r="12" spans="1:318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9"/>
      <c r="LB12" s="104"/>
    </row>
    <row r="13" spans="1:318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9"/>
      <c r="LB13" s="104"/>
    </row>
    <row r="14" spans="1:318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9"/>
      <c r="LB14" s="104"/>
    </row>
    <row r="15" spans="1:318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9"/>
      <c r="LB15" s="104"/>
    </row>
    <row r="16" spans="1:318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9"/>
      <c r="LB16" s="104"/>
    </row>
    <row r="17" spans="4:314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9"/>
      <c r="LB17" s="69"/>
    </row>
    <row r="18" spans="4:314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KZ18" s="67"/>
      <c r="LA18" s="69"/>
      <c r="LB18" s="69"/>
    </row>
    <row r="19" spans="4:314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KZ19" s="67"/>
      <c r="LA19" s="69"/>
    </row>
    <row r="20" spans="4:314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KZ20" s="67"/>
      <c r="LA20" s="69"/>
    </row>
    <row r="21" spans="4:314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A21" s="69"/>
    </row>
    <row r="22" spans="4:314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67"/>
      <c r="LA22" s="69"/>
    </row>
    <row r="23" spans="4:314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LA23" s="69"/>
    </row>
    <row r="24" spans="4:314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LA24" s="69"/>
    </row>
    <row r="25" spans="4:314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LA25" s="69"/>
    </row>
    <row r="26" spans="4:314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LA26" s="69"/>
    </row>
    <row r="27" spans="4:314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</row>
    <row r="28" spans="4:314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</row>
    <row r="29" spans="4:314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</row>
    <row r="30" spans="4:314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</row>
    <row r="31" spans="4:314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</row>
    <row r="32" spans="4:314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A2:LA3"/>
    <mergeCell ref="LB2:LB3"/>
    <mergeCell ref="KZ1:LB1"/>
  </mergeCells>
  <phoneticPr fontId="16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G105"/>
  <sheetViews>
    <sheetView zoomScale="96" zoomScaleNormal="96" workbookViewId="0">
      <pane xSplit="1" ySplit="3" topLeftCell="OO51" activePane="bottomRight" state="frozen"/>
      <selection pane="topRight" activeCell="B1" sqref="B1"/>
      <selection pane="bottomLeft" activeCell="A3" sqref="A3"/>
      <selection pane="bottomRight" activeCell="PB81" sqref="PB81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16384" width="9.140625" style="1"/>
  </cols>
  <sheetData>
    <row r="1" spans="1:129" ht="13.5" thickBot="1" x14ac:dyDescent="0.25"/>
    <row r="2" spans="1:129" s="5" customFormat="1" ht="13.5" thickBot="1" x14ac:dyDescent="0.25">
      <c r="A2" s="148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9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8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9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0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23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23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23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23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23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23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23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23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G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</row>
    <row r="57" spans="1:423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G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</row>
    <row r="58" spans="1:423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</row>
    <row r="59" spans="1:423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25">
        <v>0</v>
      </c>
      <c r="PG59" s="125">
        <v>0</v>
      </c>
    </row>
    <row r="60" spans="1:423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0.97994867640065286</v>
      </c>
      <c r="OY60" s="109">
        <v>0.98218136021615343</v>
      </c>
      <c r="OZ60" s="109">
        <v>0.98655043490916083</v>
      </c>
      <c r="PA60" s="109">
        <v>0.97854913628277629</v>
      </c>
      <c r="PB60" s="109">
        <v>0.98439940271287241</v>
      </c>
      <c r="PC60" s="109">
        <v>0.97799570957515958</v>
      </c>
      <c r="PD60" s="109">
        <v>0.9873765442760466</v>
      </c>
      <c r="PE60" s="109">
        <v>0.9560437568250677</v>
      </c>
      <c r="PF60" s="116">
        <v>0.99135128595267252</v>
      </c>
      <c r="PG60" s="116">
        <v>0.98421432401169495</v>
      </c>
    </row>
    <row r="61" spans="1:423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0.95901122314302722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16">
        <v>0.95282091601078589</v>
      </c>
      <c r="PG61" s="116">
        <v>0.95232436858479497</v>
      </c>
    </row>
    <row r="62" spans="1:423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0.98356224532936942</v>
      </c>
      <c r="OY62" s="109">
        <v>0.98694268658661455</v>
      </c>
      <c r="OZ62" s="109">
        <v>0.9783398132150114</v>
      </c>
      <c r="PA62" s="109">
        <v>0.98474670275357012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16">
        <v>0.99042054546800395</v>
      </c>
      <c r="PG62" s="116">
        <v>0.98971485559572103</v>
      </c>
    </row>
    <row r="63" spans="1:423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0.98125552897546675</v>
      </c>
      <c r="OY63" s="109">
        <v>0.98842874854994767</v>
      </c>
      <c r="OZ63" s="109">
        <v>0.97579627913929168</v>
      </c>
      <c r="PA63" s="109">
        <v>0.97455115536558268</v>
      </c>
      <c r="PB63" s="109">
        <v>0.98115519425538222</v>
      </c>
      <c r="PC63" s="109">
        <v>0.98016117490877708</v>
      </c>
      <c r="PD63" s="109">
        <v>0.98573977752913544</v>
      </c>
      <c r="PE63" s="109">
        <v>0.96224182380268808</v>
      </c>
      <c r="PF63" s="116">
        <v>0.99503995822904689</v>
      </c>
      <c r="PG63" s="116">
        <v>0.98681501460258403</v>
      </c>
    </row>
    <row r="64" spans="1:423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16">
        <v>0</v>
      </c>
      <c r="PG64" s="116">
        <v>0</v>
      </c>
    </row>
    <row r="65" spans="1:423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0.97126883507323847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26">
        <v>0.96880019589288147</v>
      </c>
      <c r="PG65" s="126">
        <v>0.96688245104640502</v>
      </c>
    </row>
    <row r="66" spans="1:423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23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</row>
    <row r="68" spans="1:423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</row>
    <row r="69" spans="1:423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</row>
    <row r="70" spans="1:423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</row>
    <row r="71" spans="1:423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</row>
    <row r="72" spans="1:423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23" x14ac:dyDescent="0.2">
      <c r="FS73" s="55"/>
      <c r="FT73" s="54"/>
      <c r="OB73" s="97"/>
    </row>
    <row r="74" spans="1:423" x14ac:dyDescent="0.2">
      <c r="FS74" s="55"/>
    </row>
    <row r="75" spans="1:423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1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2025-02-07T12:22:50Z</dcterms:modified>
</cp:coreProperties>
</file>