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47E2AEF5-4D27-4F83-8379-20C1C93AE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ICT!$A$3:$LF$10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Z5" i="3" l="1"/>
  <c r="KZ4" i="3"/>
  <c r="KZ6" i="3"/>
  <c r="LC6" i="3" s="1"/>
  <c r="KZ7" i="3"/>
  <c r="KZ8" i="3"/>
  <c r="LC8" i="3" s="1"/>
  <c r="KZ9" i="3"/>
  <c r="KZ10" i="3"/>
  <c r="LC5" i="3"/>
  <c r="LC7" i="3"/>
  <c r="LC9" i="3"/>
  <c r="LC10" i="3"/>
  <c r="LC4" i="3"/>
  <c r="LD9" i="3"/>
  <c r="LA4" i="3"/>
  <c r="LD4" i="3" s="1"/>
  <c r="LA5" i="3"/>
  <c r="LA6" i="3"/>
  <c r="LA7" i="3"/>
  <c r="LD7" i="3" s="1"/>
  <c r="LA8" i="3"/>
  <c r="LD8" i="3" s="1"/>
  <c r="LA9" i="3"/>
  <c r="LA10" i="3"/>
  <c r="LD10" i="3" s="1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LD5" i="3" l="1"/>
  <c r="LD6" i="3"/>
  <c r="KW9" i="3"/>
  <c r="KW10" i="3"/>
  <c r="PE56" i="2"/>
  <c r="PE57" i="2"/>
  <c r="KV4" i="3"/>
  <c r="KV5" i="3"/>
  <c r="KV6" i="3"/>
  <c r="KV7" i="3"/>
  <c r="KV8" i="3"/>
  <c r="KV9" i="3"/>
  <c r="KV10" i="3"/>
  <c r="KU5" i="3"/>
  <c r="KU6" i="3"/>
  <c r="KU7" i="3"/>
  <c r="KU8" i="3"/>
  <c r="KU9" i="3"/>
  <c r="KU10" i="3"/>
  <c r="PD56" i="2"/>
  <c r="PD57" i="2"/>
  <c r="KU4" i="3"/>
  <c r="KT4" i="3"/>
  <c r="KT5" i="3"/>
  <c r="KT6" i="3"/>
  <c r="KT7" i="3"/>
  <c r="KT8" i="3"/>
  <c r="KT9" i="3"/>
  <c r="KT10" i="3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O9" i="3"/>
  <c r="KN9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<sst xmlns="http://schemas.openxmlformats.org/spreadsheetml/2006/main" count="1877" uniqueCount="607">
  <si>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</si>
  <si>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</si>
  <si>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</si>
  <si>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</si>
  <si>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</si>
  <si>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</si>
  <si>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</si>
  <si>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</si>
  <si>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</si>
  <si>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</si>
  <si>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</si>
  <si>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</si>
  <si>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</si>
  <si>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</si>
  <si>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</si>
  <si>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</si>
  <si>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</si>
  <si>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</si>
  <si>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</si>
  <si>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</si>
  <si>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</si>
  <si>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</si>
  <si>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</si>
  <si>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</si>
  <si>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</si>
  <si>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</si>
  <si>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</si>
  <si>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</si>
  <si>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</si>
  <si>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</si>
  <si>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</si>
  <si>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</si>
  <si>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</si>
  <si>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</si>
  <si>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</si>
  <si>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</si>
  <si>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</si>
  <si>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</si>
  <si>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</si>
  <si>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</si>
  <si>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</si>
  <si>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</si>
  <si>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</si>
  <si>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</si>
  <si>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</si>
  <si>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</si>
  <si>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</si>
  <si>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</si>
  <si>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</si>
  <si>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</si>
  <si>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</si>
  <si>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</si>
  <si>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</si>
  <si>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</si>
  <si>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</si>
  <si>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</si>
  <si>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</si>
  <si>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</si>
  <si>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</si>
  <si>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</si>
  <si>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</si>
  <si>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</si>
  <si>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</si>
  <si>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</si>
  <si>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</si>
  <si>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</si>
  <si>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</si>
  <si>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</si>
  <si>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</si>
  <si>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</si>
  <si>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</si>
  <si>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</si>
  <si>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</si>
  <si>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</si>
  <si>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</si>
  <si>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</si>
  <si>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</si>
  <si>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</si>
  <si>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</si>
  <si>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</si>
  <si>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</si>
  <si>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</si>
  <si>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</si>
  <si>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</si>
  <si>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</si>
  <si>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</si>
  <si>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</si>
  <si>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</si>
  <si>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</si>
  <si>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</si>
  <si>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</si>
  <si>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</si>
  <si>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</si>
  <si>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</si>
  <si>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</si>
  <si>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</si>
  <si>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</si>
  <si>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</si>
  <si>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</si>
  <si>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</si>
  <si>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</si>
  <si>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</si>
  <si>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</si>
  <si>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</si>
  <si>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</si>
  <si>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</si>
  <si>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</si>
  <si>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</si>
  <si>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</si>
  <si>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</si>
  <si>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</si>
  <si>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</si>
  <si>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</si>
  <si>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</si>
  <si>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</si>
  <si>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</si>
  <si>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</si>
  <si>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</si>
  <si>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</si>
  <si>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</si>
  <si>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</si>
  <si>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</si>
  <si>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</si>
  <si>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</si>
  <si>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</si>
  <si>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</si>
  <si>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</si>
  <si>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</si>
  <si>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</si>
  <si>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</si>
  <si>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</si>
  <si>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</si>
  <si>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</si>
  <si>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</si>
  <si>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</si>
  <si>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</si>
  <si>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</si>
  <si>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</si>
  <si>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</si>
  <si>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</si>
  <si>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</si>
  <si>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</si>
  <si>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</si>
  <si>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</si>
  <si>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</si>
  <si>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</si>
  <si>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</si>
  <si>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</si>
  <si>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</si>
  <si>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</si>
  <si>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</si>
  <si>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</si>
  <si>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</si>
  <si>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</si>
  <si>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</si>
  <si>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</si>
  <si>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</si>
  <si>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</si>
  <si>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</si>
  <si>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</si>
  <si>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</si>
  <si>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</si>
  <si>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</si>
  <si>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</si>
  <si>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</si>
  <si>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</si>
  <si>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</si>
  <si>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</si>
  <si>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</si>
  <si>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</si>
  <si>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</si>
  <si>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</si>
  <si>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</si>
  <si>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</si>
  <si>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</si>
  <si>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</si>
  <si>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</si>
  <si>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</si>
  <si>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</si>
  <si>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</si>
  <si>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</si>
  <si>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</si>
  <si>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</si>
  <si>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</si>
  <si>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</si>
  <si>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</si>
  <si>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</si>
  <si>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</si>
  <si>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</si>
  <si>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</si>
  <si>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</si>
  <si>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</si>
  <si>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</si>
  <si>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</si>
  <si>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</si>
  <si>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</si>
  <si>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</si>
  <si>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</si>
  <si>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</si>
  <si>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</si>
  <si>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</si>
  <si>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</si>
  <si>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</si>
  <si>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</si>
  <si>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</si>
  <si>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</si>
  <si>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</si>
  <si>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</si>
  <si>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</si>
  <si>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</si>
  <si>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</si>
  <si>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</si>
  <si>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</si>
  <si>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</si>
  <si>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</si>
  <si>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</si>
  <si>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</si>
  <si>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</si>
  <si>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</si>
  <si>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</si>
  <si>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</si>
  <si>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</si>
  <si>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</si>
  <si>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</si>
  <si>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</si>
  <si>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</si>
  <si>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</si>
  <si>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</si>
  <si>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</si>
  <si>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</si>
  <si>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</si>
  <si>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</si>
  <si>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</si>
  <si>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</si>
  <si>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</si>
  <si>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</si>
  <si>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</si>
  <si>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</si>
  <si>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</si>
  <si>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</si>
  <si>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</si>
  <si>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</si>
  <si>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</si>
  <si>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</si>
  <si>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</si>
  <si>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</si>
  <si>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</si>
  <si>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</si>
  <si>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</si>
  <si>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</si>
  <si>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</si>
  <si>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</si>
  <si>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</si>
  <si>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</si>
  <si>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</si>
  <si>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</si>
  <si>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</si>
  <si>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</si>
  <si>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</si>
  <si>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</si>
  <si>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</si>
  <si>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</si>
  <si>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</si>
  <si>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</si>
  <si>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</si>
  <si>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</si>
  <si>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</si>
  <si>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</si>
  <si>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</si>
  <si>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</si>
  <si>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</si>
  <si>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</si>
  <si>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</si>
  <si>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</si>
  <si>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</si>
  <si>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</si>
  <si>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</si>
  <si>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</si>
  <si>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</si>
  <si>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</si>
  <si>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</si>
  <si>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</si>
  <si>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</si>
  <si>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</si>
  <si>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</si>
  <si>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</si>
  <si>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</si>
  <si>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</si>
  <si>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</si>
  <si>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</si>
  <si>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</si>
  <si>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</si>
  <si>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</si>
  <si>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</si>
  <si>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</si>
  <si>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</si>
  <si>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</si>
  <si>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</si>
  <si>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</si>
  <si>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</si>
  <si>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</si>
  <si>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</si>
  <si>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</si>
  <si>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</si>
  <si>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</si>
  <si>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</si>
  <si>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</si>
  <si>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</si>
  <si>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</si>
  <si>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</si>
  <si>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</si>
  <si>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</si>
  <si>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</si>
  <si>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</si>
  <si>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</si>
  <si>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</si>
  <si>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</si>
  <si>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</si>
  <si>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</si>
  <si>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</si>
  <si>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</si>
  <si>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</si>
  <si>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</si>
  <si>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</si>
  <si>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</si>
  <si>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</si>
  <si>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</si>
  <si>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</si>
  <si>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</si>
  <si>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</si>
  <si>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</si>
  <si>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</si>
  <si>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</si>
  <si>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</si>
  <si>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</si>
  <si>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</si>
  <si>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</si>
  <si>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</si>
  <si>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</si>
  <si>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</si>
  <si>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</si>
  <si>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</si>
  <si>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</si>
  <si>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</si>
  <si>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</si>
  <si>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</si>
  <si>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</si>
  <si>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</si>
  <si>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</si>
  <si>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</si>
  <si>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</si>
  <si>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</si>
  <si>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</si>
  <si>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</si>
  <si>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</si>
  <si>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</si>
  <si>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</si>
  <si>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</si>
  <si>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</si>
  <si>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</si>
  <si>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</si>
  <si>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</si>
  <si>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</si>
  <si>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</si>
  <si>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</si>
  <si>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</si>
  <si>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</si>
  <si>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</si>
  <si>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</si>
  <si>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</si>
  <si>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</si>
  <si>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</si>
  <si>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</si>
  <si>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</si>
  <si>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</si>
  <si>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</si>
  <si>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</si>
  <si>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</si>
  <si>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</si>
  <si>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</si>
  <si>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</si>
  <si>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</si>
  <si>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</si>
  <si>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</si>
  <si>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</si>
  <si>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</si>
  <si>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</si>
  <si>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</si>
  <si>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</si>
  <si>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</si>
  <si>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</si>
  <si>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</si>
  <si>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</si>
  <si>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</si>
  <si>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</si>
  <si>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</si>
  <si>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</si>
  <si>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</si>
  <si>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</si>
  <si>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</si>
  <si>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</si>
  <si>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</si>
  <si>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</si>
  <si>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</si>
  <si>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</si>
  <si>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</si>
  <si>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</si>
  <si>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</si>
  <si>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</si>
  <si>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</si>
  <si>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</si>
  <si>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</si>
  <si>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</si>
  <si>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</si>
  <si>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</si>
  <si>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</si>
  <si>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</si>
  <si>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</si>
  <si>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</si>
  <si>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</si>
  <si>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</si>
  <si>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</si>
  <si>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</si>
  <si>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</si>
  <si>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</si>
  <si>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</si>
  <si>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</si>
  <si>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</si>
  <si>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</si>
  <si>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</si>
  <si>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</si>
  <si>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</si>
  <si>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</si>
  <si>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</si>
  <si>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</si>
  <si>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</si>
  <si>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</si>
  <si>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</si>
  <si>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</si>
  <si>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</si>
  <si>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</si>
  <si>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</si>
  <si>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</si>
  <si>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</si>
  <si>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</si>
  <si>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</si>
  <si>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</si>
  <si>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</si>
  <si>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</si>
  <si>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</si>
  <si>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</si>
  <si>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</si>
  <si>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</si>
  <si>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</si>
  <si>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</si>
  <si>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</si>
  <si>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</si>
  <si>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</si>
  <si>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</si>
  <si>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</si>
  <si>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</si>
  <si>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</si>
  <si>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</si>
  <si>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</si>
  <si>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</si>
  <si>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</si>
  <si>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</si>
  <si>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</si>
  <si>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</si>
  <si>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</si>
  <si>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</si>
  <si>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</si>
  <si>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</si>
  <si>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</si>
  <si>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</si>
  <si>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</si>
  <si>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</si>
  <si>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</si>
  <si>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</si>
  <si>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</si>
  <si>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</si>
  <si>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</si>
  <si>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</si>
  <si>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</si>
  <si>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</si>
  <si>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</si>
  <si>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</si>
  <si>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</si>
  <si>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</si>
  <si>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</si>
  <si>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</si>
  <si>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</si>
  <si>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</si>
  <si>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</si>
  <si>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</si>
  <si>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</si>
  <si>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</si>
  <si>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</si>
  <si>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</si>
  <si>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</si>
  <si>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</si>
  <si>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</si>
  <si>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</si>
  <si>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</si>
  <si>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</si>
  <si>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</si>
  <si>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</si>
  <si>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</si>
  <si>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</si>
  <si>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</si>
  <si>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</si>
  <si>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</si>
  <si>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</si>
  <si>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</si>
  <si>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</si>
  <si>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</si>
  <si>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</si>
  <si>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</si>
  <si>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</si>
  <si>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</si>
  <si>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</si>
  <si>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</si>
  <si>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</si>
  <si>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</si>
  <si>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</si>
  <si>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</si>
  <si>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</si>
  <si>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</si>
  <si>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</si>
  <si>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</si>
  <si>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</si>
  <si>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</si>
  <si>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</si>
  <si>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</si>
  <si>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</si>
  <si>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</si>
  <si>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</si>
  <si>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</si>
  <si>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</si>
  <si>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</si>
  <si>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</si>
  <si>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</si>
  <si>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</si>
  <si>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</si>
  <si>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</si>
  <si>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</si>
  <si>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</si>
  <si>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</si>
  <si>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</si>
  <si>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</si>
  <si>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</si>
  <si>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</si>
  <si>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</si>
  <si>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</si>
  <si>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</si>
  <si>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</si>
  <si>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</si>
  <si>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</si>
  <si>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</si>
  <si>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</si>
  <si>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</si>
  <si>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</si>
  <si>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</si>
  <si>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</si>
  <si>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</si>
  <si>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</si>
  <si>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</si>
  <si>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</si>
  <si>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</si>
  <si>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</si>
  <si>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</si>
  <si>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</si>
  <si>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</si>
  <si>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</si>
  <si>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</si>
  <si>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</si>
  <si>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</si>
  <si>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</si>
  <si>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</si>
  <si>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</si>
  <si>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</si>
  <si>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</si>
  <si>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</si>
  <si>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</si>
  <si>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</si>
  <si>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</si>
  <si>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</si>
  <si>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</si>
  <si>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</si>
  <si>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</si>
  <si>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</si>
  <si>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</si>
  <si>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</si>
  <si>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</si>
  <si>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</si>
  <si>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</si>
  <si>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</si>
  <si>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</si>
  <si>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</si>
  <si>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</si>
  <si>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</si>
  <si>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</si>
  <si>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</si>
  <si>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</si>
  <si>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</si>
  <si>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01/02 - 15/03</t>
  </si>
  <si>
    <t>L426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</si>
</sst>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15" fillId="2" borderId="1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20" applyNumberFormat="0" applyAlignment="0" applyProtection="0"/>
    <xf numFmtId="0" fontId="41" fillId="9" borderId="21" applyNumberFormat="0" applyAlignment="0" applyProtection="0"/>
    <xf numFmtId="0" fontId="42" fillId="9" borderId="20" applyNumberFormat="0" applyAlignment="0" applyProtection="0"/>
    <xf numFmtId="0" fontId="43" fillId="0" borderId="22" applyNumberFormat="0" applyFill="0" applyAlignment="0" applyProtection="0"/>
    <xf numFmtId="0" fontId="44" fillId="10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4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4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4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4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8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0"/>
    <xf numFmtId="0" fontId="8" fillId="0" borderId="0"/>
    <xf numFmtId="0" fontId="49" fillId="36" borderId="0" applyNumberFormat="0" applyBorder="0" applyAlignment="0" applyProtection="0"/>
    <xf numFmtId="0" fontId="5" fillId="0" borderId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1" fillId="0" borderId="27" applyNumberFormat="0" applyFill="0" applyBorder="0" applyAlignment="0" applyProtection="0">
      <alignment horizontal="center" vertical="center" wrapText="1"/>
    </xf>
    <xf numFmtId="0" fontId="19" fillId="0" borderId="0">
      <alignment vertical="top"/>
    </xf>
    <xf numFmtId="175" fontId="8" fillId="0" borderId="0" applyFont="0" applyFill="0" applyBorder="0" applyAlignment="0" applyProtection="0"/>
    <xf numFmtId="0" fontId="8" fillId="0" borderId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8" fillId="0" borderId="0">
      <alignment vertical="top"/>
    </xf>
    <xf numFmtId="0" fontId="63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9" fontId="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0" fillId="7" borderId="0" applyNumberFormat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8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48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48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8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48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8" fillId="35" borderId="0" applyNumberFormat="0" applyBorder="0" applyAlignment="0" applyProtection="0"/>
    <xf numFmtId="0" fontId="8" fillId="0" borderId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39" fillId="7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5" fontId="22" fillId="0" borderId="3" xfId="13" applyNumberFormat="1" applyFont="1" applyBorder="1" applyAlignment="1">
      <alignment horizontal="center"/>
    </xf>
    <xf numFmtId="0" fontId="22" fillId="0" borderId="3" xfId="0" applyFont="1" applyBorder="1"/>
    <xf numFmtId="0" fontId="19" fillId="0" borderId="3" xfId="0" applyFont="1" applyBorder="1"/>
    <xf numFmtId="0" fontId="21" fillId="0" borderId="0" xfId="0" applyFont="1" applyAlignment="1">
      <alignment horizontal="center"/>
    </xf>
    <xf numFmtId="165" fontId="22" fillId="0" borderId="0" xfId="13" applyNumberFormat="1" applyFont="1" applyAlignment="1">
      <alignment horizontal="center"/>
    </xf>
    <xf numFmtId="0" fontId="22" fillId="0" borderId="0" xfId="0" applyFont="1"/>
    <xf numFmtId="1" fontId="19" fillId="0" borderId="0" xfId="0" applyNumberFormat="1" applyFont="1"/>
    <xf numFmtId="0" fontId="22" fillId="0" borderId="0" xfId="0" applyFont="1" applyAlignment="1">
      <alignment horizontal="right"/>
    </xf>
    <xf numFmtId="167" fontId="19" fillId="0" borderId="0" xfId="0" applyNumberFormat="1" applyFont="1"/>
    <xf numFmtId="0" fontId="21" fillId="0" borderId="2" xfId="0" applyFont="1" applyBorder="1" applyAlignment="1">
      <alignment horizontal="center"/>
    </xf>
    <xf numFmtId="165" fontId="22" fillId="0" borderId="2" xfId="13" applyNumberFormat="1" applyFont="1" applyBorder="1" applyAlignment="1">
      <alignment horizontal="center"/>
    </xf>
    <xf numFmtId="0" fontId="22" fillId="0" borderId="2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5" fontId="24" fillId="0" borderId="3" xfId="13" applyNumberFormat="1" applyFont="1" applyBorder="1" applyAlignment="1">
      <alignment horizontal="center"/>
    </xf>
    <xf numFmtId="165" fontId="24" fillId="0" borderId="3" xfId="0" applyNumberFormat="1" applyFont="1" applyBorder="1"/>
    <xf numFmtId="165" fontId="24" fillId="0" borderId="0" xfId="13" applyNumberFormat="1" applyFont="1" applyAlignment="1">
      <alignment horizontal="center"/>
    </xf>
    <xf numFmtId="165" fontId="24" fillId="0" borderId="0" xfId="0" applyNumberFormat="1" applyFont="1"/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165" fontId="24" fillId="0" borderId="2" xfId="0" applyNumberFormat="1" applyFont="1" applyBorder="1"/>
    <xf numFmtId="0" fontId="25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6" fillId="0" borderId="0" xfId="0" applyFont="1"/>
    <xf numFmtId="0" fontId="21" fillId="0" borderId="6" xfId="0" applyFont="1" applyBorder="1" applyAlignment="1">
      <alignment horizontal="center"/>
    </xf>
    <xf numFmtId="165" fontId="19" fillId="0" borderId="4" xfId="0" applyNumberFormat="1" applyFont="1" applyBorder="1"/>
    <xf numFmtId="165" fontId="19" fillId="0" borderId="8" xfId="0" applyNumberFormat="1" applyFont="1" applyBorder="1"/>
    <xf numFmtId="0" fontId="21" fillId="0" borderId="7" xfId="0" applyFont="1" applyBorder="1" applyAlignment="1">
      <alignment horizontal="center"/>
    </xf>
    <xf numFmtId="0" fontId="20" fillId="0" borderId="2" xfId="0" applyFont="1" applyBorder="1"/>
    <xf numFmtId="0" fontId="26" fillId="0" borderId="2" xfId="0" applyFont="1" applyBorder="1"/>
    <xf numFmtId="0" fontId="20" fillId="0" borderId="11" xfId="0" applyFont="1" applyBorder="1" applyAlignment="1">
      <alignment horizontal="center"/>
    </xf>
    <xf numFmtId="167" fontId="19" fillId="0" borderId="0" xfId="0" applyNumberFormat="1" applyFont="1" applyAlignment="1">
      <alignment horizontal="right"/>
    </xf>
    <xf numFmtId="165" fontId="19" fillId="0" borderId="0" xfId="0" applyNumberFormat="1" applyFont="1"/>
    <xf numFmtId="166" fontId="19" fillId="0" borderId="0" xfId="0" applyNumberFormat="1" applyFont="1"/>
    <xf numFmtId="170" fontId="23" fillId="0" borderId="13" xfId="0" applyNumberFormat="1" applyFont="1" applyBorder="1"/>
    <xf numFmtId="170" fontId="23" fillId="4" borderId="13" xfId="0" applyNumberFormat="1" applyFont="1" applyFill="1" applyBorder="1"/>
    <xf numFmtId="170" fontId="23" fillId="0" borderId="12" xfId="0" applyNumberFormat="1" applyFont="1" applyBorder="1"/>
    <xf numFmtId="170" fontId="23" fillId="4" borderId="12" xfId="0" applyNumberFormat="1" applyFont="1" applyFill="1" applyBorder="1"/>
    <xf numFmtId="167" fontId="19" fillId="0" borderId="2" xfId="0" applyNumberFormat="1" applyFont="1" applyBorder="1" applyAlignment="1">
      <alignment horizontal="right"/>
    </xf>
    <xf numFmtId="165" fontId="19" fillId="0" borderId="2" xfId="0" applyNumberFormat="1" applyFont="1" applyBorder="1" applyAlignment="1">
      <alignment horizontal="right"/>
    </xf>
    <xf numFmtId="166" fontId="19" fillId="0" borderId="2" xfId="0" applyNumberFormat="1" applyFont="1" applyBorder="1" applyAlignment="1">
      <alignment horizontal="right"/>
    </xf>
    <xf numFmtId="170" fontId="23" fillId="0" borderId="11" xfId="0" applyNumberFormat="1" applyFont="1" applyBorder="1"/>
    <xf numFmtId="170" fontId="23" fillId="4" borderId="11" xfId="0" applyNumberFormat="1" applyFont="1" applyFill="1" applyBorder="1"/>
    <xf numFmtId="170" fontId="23" fillId="0" borderId="0" xfId="0" applyNumberFormat="1" applyFont="1"/>
    <xf numFmtId="168" fontId="21" fillId="0" borderId="0" xfId="0" applyNumberFormat="1" applyFont="1"/>
    <xf numFmtId="0" fontId="28" fillId="0" borderId="0" xfId="0" applyFont="1"/>
    <xf numFmtId="0" fontId="28" fillId="4" borderId="0" xfId="0" applyFont="1" applyFill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0" xfId="0" applyFont="1"/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167" fontId="28" fillId="0" borderId="0" xfId="0" applyNumberFormat="1" applyFont="1" applyAlignment="1">
      <alignment horizontal="right"/>
    </xf>
    <xf numFmtId="167" fontId="28" fillId="0" borderId="3" xfId="0" applyNumberFormat="1" applyFont="1" applyBorder="1" applyAlignment="1">
      <alignment horizontal="right"/>
    </xf>
    <xf numFmtId="167" fontId="28" fillId="0" borderId="0" xfId="0" applyNumberFormat="1" applyFont="1"/>
    <xf numFmtId="167" fontId="28" fillId="4" borderId="0" xfId="0" applyNumberFormat="1" applyFont="1" applyFill="1"/>
    <xf numFmtId="0" fontId="32" fillId="0" borderId="7" xfId="0" applyFont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horizontal="right"/>
    </xf>
    <xf numFmtId="167" fontId="28" fillId="0" borderId="2" xfId="0" applyNumberFormat="1" applyFont="1" applyBorder="1" applyAlignment="1">
      <alignment horizontal="right"/>
    </xf>
    <xf numFmtId="167" fontId="28" fillId="0" borderId="2" xfId="0" applyNumberFormat="1" applyFont="1" applyBorder="1"/>
    <xf numFmtId="167" fontId="28" fillId="4" borderId="2" xfId="0" applyNumberFormat="1" applyFont="1" applyFill="1" applyBorder="1"/>
    <xf numFmtId="0" fontId="32" fillId="0" borderId="0" xfId="0" applyFont="1" applyAlignment="1">
      <alignment horizontal="center"/>
    </xf>
    <xf numFmtId="169" fontId="28" fillId="0" borderId="0" xfId="0" applyNumberFormat="1" applyFont="1"/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4" fontId="19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5" fontId="22" fillId="0" borderId="4" xfId="13" applyNumberFormat="1" applyFont="1" applyBorder="1" applyAlignment="1">
      <alignment horizontal="center"/>
    </xf>
    <xf numFmtId="0" fontId="19" fillId="0" borderId="4" xfId="0" applyFont="1" applyBorder="1"/>
    <xf numFmtId="0" fontId="27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28" fillId="0" borderId="0" xfId="0" applyNumberFormat="1" applyFont="1" applyAlignment="1">
      <alignment horizontal="right"/>
    </xf>
    <xf numFmtId="166" fontId="28" fillId="0" borderId="0" xfId="0" applyNumberFormat="1" applyFont="1"/>
    <xf numFmtId="170" fontId="19" fillId="0" borderId="0" xfId="0" applyNumberFormat="1" applyFont="1"/>
    <xf numFmtId="166" fontId="28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70" fontId="8" fillId="0" borderId="12" xfId="0" applyNumberFormat="1" applyFont="1" applyBorder="1" applyAlignment="1">
      <alignment horizontal="center" vertical="center"/>
    </xf>
    <xf numFmtId="170" fontId="23" fillId="0" borderId="12" xfId="0" applyNumberFormat="1" applyFont="1" applyBorder="1" applyAlignment="1">
      <alignment horizontal="center" vertical="center"/>
    </xf>
    <xf numFmtId="170" fontId="23" fillId="0" borderId="11" xfId="0" applyNumberFormat="1" applyFont="1" applyBorder="1" applyAlignment="1">
      <alignment horizontal="center" vertical="center"/>
    </xf>
    <xf numFmtId="170" fontId="8" fillId="0" borderId="11" xfId="0" applyNumberFormat="1" applyFont="1" applyBorder="1" applyAlignment="1">
      <alignment horizontal="center" vertical="center"/>
    </xf>
    <xf numFmtId="165" fontId="28" fillId="0" borderId="0" xfId="0" applyNumberFormat="1" applyFont="1"/>
    <xf numFmtId="166" fontId="28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0" fontId="15" fillId="2" borderId="1" xfId="12">
      <alignment vertical="center"/>
    </xf>
    <xf numFmtId="170" fontId="8" fillId="0" borderId="9" xfId="0" applyNumberFormat="1" applyFont="1" applyBorder="1" applyAlignment="1">
      <alignment horizontal="center" vertical="center"/>
    </xf>
    <xf numFmtId="170" fontId="8" fillId="0" borderId="26" xfId="0" applyNumberFormat="1" applyFont="1" applyBorder="1" applyAlignment="1">
      <alignment horizontal="center" vertical="center"/>
    </xf>
    <xf numFmtId="170" fontId="8" fillId="0" borderId="10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65" fontId="8" fillId="0" borderId="0" xfId="0" applyNumberFormat="1" applyFont="1"/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center" vertical="center"/>
    </xf>
    <xf numFmtId="170" fontId="21" fillId="3" borderId="2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6" fillId="0" borderId="11" xfId="0" applyFont="1" applyBorder="1" applyAlignment="1">
      <alignment horizontal="center"/>
    </xf>
    <xf numFmtId="170" fontId="8" fillId="0" borderId="2" xfId="0" applyNumberFormat="1" applyFont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165" fontId="19" fillId="0" borderId="3" xfId="0" applyNumberFormat="1" applyFont="1" applyBorder="1"/>
    <xf numFmtId="170" fontId="21" fillId="3" borderId="9" xfId="0" applyNumberFormat="1" applyFont="1" applyFill="1" applyBorder="1" applyAlignment="1">
      <alignment horizontal="center" vertical="center"/>
    </xf>
    <xf numFmtId="170" fontId="21" fillId="3" borderId="1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0" fontId="8" fillId="0" borderId="5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0" fontId="8" fillId="0" borderId="7" xfId="0" applyNumberFormat="1" applyFont="1" applyBorder="1" applyAlignment="1">
      <alignment horizontal="center" vertical="center"/>
    </xf>
    <xf numFmtId="170" fontId="21" fillId="58" borderId="26" xfId="0" applyNumberFormat="1" applyFont="1" applyFill="1" applyBorder="1" applyAlignment="1">
      <alignment horizontal="center" vertical="center"/>
    </xf>
    <xf numFmtId="165" fontId="47" fillId="58" borderId="0" xfId="0" applyNumberFormat="1" applyFont="1" applyFill="1"/>
    <xf numFmtId="14" fontId="47" fillId="58" borderId="0" xfId="0" applyNumberFormat="1" applyFont="1" applyFill="1" applyAlignment="1">
      <alignment horizontal="center" vertical="center"/>
    </xf>
    <xf numFmtId="165" fontId="27" fillId="58" borderId="0" xfId="0" applyNumberFormat="1" applyFont="1" applyFill="1"/>
    <xf numFmtId="14" fontId="10" fillId="0" borderId="3" xfId="0" applyNumberFormat="1" applyFont="1" applyBorder="1" applyAlignment="1">
      <alignment horizontal="center" vertical="center"/>
    </xf>
    <xf numFmtId="165" fontId="47" fillId="0" borderId="0" xfId="0" applyNumberFormat="1" applyFont="1"/>
    <xf numFmtId="165" fontId="2" fillId="0" borderId="0" xfId="0" applyNumberFormat="1" applyFont="1"/>
    <xf numFmtId="165" fontId="28" fillId="0" borderId="3" xfId="0" applyNumberFormat="1" applyFont="1" applyBorder="1" applyAlignment="1">
      <alignment horizontal="right"/>
    </xf>
    <xf numFmtId="165" fontId="27" fillId="3" borderId="0" xfId="0" applyNumberFormat="1" applyFont="1" applyFill="1"/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1588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H97"/>
  <sheetViews>
    <sheetView tabSelected="1" zoomScale="80" zoomScaleNormal="80" workbookViewId="0">
      <pane xSplit="1" ySplit="3" topLeftCell="KL4" activePane="bottomRight" state="frozen"/>
      <selection pane="topRight" activeCell="B1" sqref="B1"/>
      <selection pane="bottomLeft" activeCell="A4" sqref="A4"/>
      <selection pane="bottomRight" activeCell="KN41" sqref="KN41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14" width="15.28515625" style="66" customWidth="1"/>
    <col min="315" max="316" width="15.28515625" style="56" customWidth="1"/>
    <col min="317" max="317" width="13.5703125" style="56" bestFit="1" customWidth="1"/>
    <col min="318" max="319" width="11.42578125" style="56" bestFit="1" customWidth="1"/>
    <col min="320" max="320" width="15" style="56" customWidth="1"/>
    <col min="321" max="16384" width="9.140625" style="56"/>
  </cols>
  <sheetData>
    <row r="1" spans="1:320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606</v>
      </c>
      <c r="LB1" s="144" t="s">
        <v>604</v>
      </c>
      <c r="LC1" s="145"/>
      <c r="LD1" s="146"/>
    </row>
    <row r="2" spans="1:320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232</v>
      </c>
      <c r="LB2" s="79" t="s">
        <v>232</v>
      </c>
      <c r="LC2" s="140" t="s">
        <v>213</v>
      </c>
      <c r="LD2" s="142" t="s">
        <v>215</v>
      </c>
    </row>
    <row r="3" spans="1:320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605</v>
      </c>
      <c r="LB3" s="121" t="s">
        <v>316</v>
      </c>
      <c r="LC3" s="141"/>
      <c r="LD3" s="143"/>
    </row>
    <row r="4" spans="1:320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139">
        <f>+'Resumen Histórico'!PH59</f>
        <v>0</v>
      </c>
      <c r="LA4" s="139">
        <f>+'Resumen Histórico'!PI59</f>
        <v>0</v>
      </c>
      <c r="LB4" s="138">
        <v>0</v>
      </c>
      <c r="LC4" s="69">
        <f>+KZ4-LB4</f>
        <v>0</v>
      </c>
      <c r="LD4" s="69">
        <f>+LA4-KZ4</f>
        <v>0</v>
      </c>
      <c r="LE4" s="104"/>
      <c r="LF4" s="69"/>
      <c r="LH4" s="69"/>
    </row>
    <row r="5" spans="1:320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v>0.98847645427186404</v>
      </c>
      <c r="KO5" s="43">
        <v>0.99173530173909819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0.98655043490916083</v>
      </c>
      <c r="KS5" s="43">
        <f>+'Resumen Histórico'!PA60</f>
        <v>0.97854913628277629</v>
      </c>
      <c r="KT5" s="43">
        <f>+'Resumen Histórico'!PB60</f>
        <v>0.98439940271287241</v>
      </c>
      <c r="KU5" s="43">
        <f>+'Resumen Histórico'!PC60</f>
        <v>0.97799570957515958</v>
      </c>
      <c r="KV5" s="43">
        <f>+'Resumen Histórico'!PD60</f>
        <v>0.9873765442760466</v>
      </c>
      <c r="KW5" s="43">
        <f>+'Resumen Histórico'!PE60</f>
        <v>0.9560437568250677</v>
      </c>
      <c r="KX5" s="43">
        <f>+'Resumen Histórico'!PF60</f>
        <v>0.99135128595267252</v>
      </c>
      <c r="KY5" s="43">
        <f>+'Resumen Histórico'!PG60</f>
        <v>0.99365965145781165</v>
      </c>
      <c r="KZ5" s="139">
        <f>+'Resumen Histórico'!PH60</f>
        <v>0.99512143976145806</v>
      </c>
      <c r="LA5" s="139">
        <f>+'Resumen Histórico'!PI60</f>
        <v>0.94428309536881005</v>
      </c>
      <c r="LB5" s="106">
        <v>0.98393617418755996</v>
      </c>
      <c r="LC5" s="69">
        <f t="shared" ref="LC5:LC10" si="0">+KZ5-LB5</f>
        <v>1.1185265573898096E-2</v>
      </c>
      <c r="LD5" s="69">
        <f t="shared" ref="LD5:LD10" si="1">+LA5-KZ5</f>
        <v>-5.0838344392648005E-2</v>
      </c>
      <c r="LE5" s="104"/>
      <c r="LF5" s="69"/>
      <c r="LG5" s="69"/>
      <c r="LH5" s="69"/>
    </row>
    <row r="6" spans="1:320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v>0.96344328158110759</v>
      </c>
      <c r="KO6" s="43"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139">
        <f>+'Resumen Histórico'!PH61</f>
        <v>0.93213655681743746</v>
      </c>
      <c r="LA6" s="139">
        <f>+'Resumen Histórico'!PI61</f>
        <v>0.89791553811759095</v>
      </c>
      <c r="LB6" s="106">
        <v>0.91257910444605805</v>
      </c>
      <c r="LC6" s="69">
        <f t="shared" si="0"/>
        <v>1.9557452371379402E-2</v>
      </c>
      <c r="LD6" s="69">
        <f t="shared" si="1"/>
        <v>-3.4221018699846506E-2</v>
      </c>
      <c r="LE6" s="104"/>
      <c r="LF6" s="69"/>
      <c r="LG6" s="69"/>
    </row>
    <row r="7" spans="1:320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v>0.9808684534026354</v>
      </c>
      <c r="KO7" s="43"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0.9783398132150114</v>
      </c>
      <c r="KS7" s="43">
        <f>+'Resumen Histórico'!PA62</f>
        <v>0.98474670275357012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139">
        <f>+'Resumen Histórico'!PH62</f>
        <v>0.99466003711063589</v>
      </c>
      <c r="LA7" s="139">
        <f>+'Resumen Histórico'!PI62</f>
        <v>0.93889026038922896</v>
      </c>
      <c r="LB7" s="106">
        <v>0.98771472616405898</v>
      </c>
      <c r="LC7" s="69">
        <f t="shared" si="0"/>
        <v>6.9453109465769103E-3</v>
      </c>
      <c r="LD7" s="69">
        <f t="shared" si="1"/>
        <v>-5.5769776721406927E-2</v>
      </c>
      <c r="LE7" s="104"/>
      <c r="LF7" s="69"/>
      <c r="LG7" s="69"/>
    </row>
    <row r="8" spans="1:320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v>0.9813099642117602</v>
      </c>
      <c r="KO8" s="43"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0.97455115536558268</v>
      </c>
      <c r="KT8" s="43">
        <f>+'Resumen Histórico'!PB63</f>
        <v>0.98115519425538222</v>
      </c>
      <c r="KU8" s="43">
        <f>+'Resumen Histórico'!PC63</f>
        <v>0.98016117490877708</v>
      </c>
      <c r="KV8" s="43">
        <f>+'Resumen Histórico'!PD63</f>
        <v>0.98573977752913544</v>
      </c>
      <c r="KW8" s="43">
        <f>+'Resumen Histórico'!PE63</f>
        <v>0.96224182380268808</v>
      </c>
      <c r="KX8" s="43">
        <f>+'Resumen Histórico'!PF63</f>
        <v>0.99503995822904689</v>
      </c>
      <c r="KY8" s="43">
        <f>+'Resumen Histórico'!PG63</f>
        <v>0.99354712438260828</v>
      </c>
      <c r="KZ8" s="139">
        <f>+'Resumen Histórico'!PH63</f>
        <v>0.99001793799877902</v>
      </c>
      <c r="LA8" s="139">
        <f>+'Resumen Histórico'!PI63</f>
        <v>0.94996097836733695</v>
      </c>
      <c r="LB8" s="106">
        <v>0.98094027327228095</v>
      </c>
      <c r="LC8" s="69">
        <f t="shared" si="0"/>
        <v>9.0776647264980692E-3</v>
      </c>
      <c r="LD8" s="69">
        <f t="shared" si="1"/>
        <v>-4.0056959631442068E-2</v>
      </c>
      <c r="LE8" s="104"/>
      <c r="LF8" s="69"/>
      <c r="LG8" s="69"/>
    </row>
    <row r="9" spans="1:320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139">
        <f>+'Resumen Histórico'!PH64</f>
        <v>0</v>
      </c>
      <c r="LA9" s="139">
        <f>+'Resumen Histórico'!PI64</f>
        <v>0</v>
      </c>
      <c r="LB9" s="106">
        <v>0</v>
      </c>
      <c r="LC9" s="69">
        <f t="shared" si="0"/>
        <v>0</v>
      </c>
      <c r="LD9" s="69">
        <f t="shared" si="1"/>
        <v>0</v>
      </c>
      <c r="LE9" s="104"/>
      <c r="LF9" s="69"/>
      <c r="LG9" s="69"/>
    </row>
    <row r="10" spans="1:320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v>0.96163234464669556</v>
      </c>
      <c r="KO10" s="43"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139">
        <f>+'Resumen Histórico'!PH65</f>
        <v>0.949972324636157</v>
      </c>
      <c r="LA10" s="139">
        <f>+'Resumen Histórico'!PI65</f>
        <v>0.88604036187861102</v>
      </c>
      <c r="LB10" s="106">
        <v>0.93361182941147003</v>
      </c>
      <c r="LC10" s="69">
        <f t="shared" si="0"/>
        <v>1.6360495224686966E-2</v>
      </c>
      <c r="LD10" s="69">
        <f t="shared" si="1"/>
        <v>-6.3931962757545979E-2</v>
      </c>
      <c r="LE10" s="104"/>
      <c r="LF10" s="69"/>
      <c r="LG10" s="69"/>
    </row>
    <row r="11" spans="1:320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42"/>
      <c r="KY11" s="42"/>
      <c r="KZ11" s="42"/>
      <c r="LA11" s="42"/>
      <c r="LC11" s="69"/>
    </row>
    <row r="12" spans="1:320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9"/>
      <c r="LD12" s="104"/>
    </row>
    <row r="13" spans="1:320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9"/>
      <c r="LD13" s="104"/>
    </row>
    <row r="14" spans="1:320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9"/>
      <c r="LD14" s="104"/>
    </row>
    <row r="15" spans="1:320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9"/>
      <c r="LD15" s="104"/>
    </row>
    <row r="16" spans="1:320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9"/>
      <c r="LD16" s="104"/>
    </row>
    <row r="17" spans="4:316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9"/>
      <c r="LD17" s="69"/>
    </row>
    <row r="18" spans="4:316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B18" s="67"/>
      <c r="LC18" s="69"/>
      <c r="LD18" s="69"/>
    </row>
    <row r="19" spans="4:316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B19" s="67"/>
      <c r="LC19" s="69"/>
    </row>
    <row r="20" spans="4:316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B20" s="67"/>
      <c r="LC20" s="69"/>
    </row>
    <row r="21" spans="4:316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C21" s="69"/>
    </row>
    <row r="22" spans="4:316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67"/>
      <c r="LC22" s="69"/>
    </row>
    <row r="23" spans="4:316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C23" s="69"/>
    </row>
    <row r="24" spans="4:316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C24" s="69"/>
    </row>
    <row r="25" spans="4:316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C25" s="69"/>
    </row>
    <row r="26" spans="4:316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C26" s="69"/>
    </row>
    <row r="27" spans="4:316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</row>
    <row r="28" spans="4:316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</row>
    <row r="29" spans="4:316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</row>
    <row r="30" spans="4:316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</row>
    <row r="31" spans="4:316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</row>
    <row r="32" spans="4:316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C2:LC3"/>
    <mergeCell ref="LD2:LD3"/>
    <mergeCell ref="LB1:LD1"/>
  </mergeCells>
  <phoneticPr fontId="16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I105"/>
  <sheetViews>
    <sheetView zoomScale="96" zoomScaleNormal="96" workbookViewId="0">
      <pane xSplit="1" ySplit="3" topLeftCell="OS51" activePane="bottomRight" state="frozen"/>
      <selection pane="topRight" activeCell="B1" sqref="B1"/>
      <selection pane="bottomLeft" activeCell="A3" sqref="A3"/>
      <selection pane="bottomRight" activeCell="PG70" sqref="PG70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2.28515625" style="1" bestFit="1" customWidth="1"/>
    <col min="425" max="425" width="15.5703125" style="1" customWidth="1"/>
    <col min="426" max="16384" width="9.140625" style="1"/>
  </cols>
  <sheetData>
    <row r="1" spans="1:129" ht="13.5" thickBot="1" x14ac:dyDescent="0.25"/>
    <row r="2" spans="1:129" s="5" customFormat="1" ht="13.5" thickBot="1" x14ac:dyDescent="0.25">
      <c r="A2" s="147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8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7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8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49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0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25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25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25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25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25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25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25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25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I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</row>
    <row r="57" spans="1:425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I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</row>
    <row r="58" spans="1:425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</row>
    <row r="59" spans="1:425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25">
        <v>0</v>
      </c>
      <c r="PI59" s="125">
        <v>0</v>
      </c>
    </row>
    <row r="60" spans="1:425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0.98655043490916083</v>
      </c>
      <c r="PA60" s="109">
        <v>0.97854913628277629</v>
      </c>
      <c r="PB60" s="109">
        <v>0.98439940271287241</v>
      </c>
      <c r="PC60" s="109">
        <v>0.97799570957515958</v>
      </c>
      <c r="PD60" s="109">
        <v>0.9873765442760466</v>
      </c>
      <c r="PE60" s="109">
        <v>0.9560437568250677</v>
      </c>
      <c r="PF60" s="109">
        <v>0.99135128595267252</v>
      </c>
      <c r="PG60" s="109">
        <v>0.99365965145781165</v>
      </c>
      <c r="PH60" s="116">
        <v>0.99512143976145806</v>
      </c>
      <c r="PI60" s="116">
        <v>0.94428309536881005</v>
      </c>
    </row>
    <row r="61" spans="1:425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16">
        <v>0.93213655681743746</v>
      </c>
      <c r="PI61" s="116">
        <v>0.89791553811759095</v>
      </c>
    </row>
    <row r="62" spans="1:425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0.9783398132150114</v>
      </c>
      <c r="PA62" s="109">
        <v>0.98474670275357012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16">
        <v>0.99466003711063589</v>
      </c>
      <c r="PI62" s="116">
        <v>0.93889026038922896</v>
      </c>
    </row>
    <row r="63" spans="1:425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0.97455115536558268</v>
      </c>
      <c r="PB63" s="109">
        <v>0.98115519425538222</v>
      </c>
      <c r="PC63" s="109">
        <v>0.98016117490877708</v>
      </c>
      <c r="PD63" s="109">
        <v>0.98573977752913544</v>
      </c>
      <c r="PE63" s="109">
        <v>0.96224182380268808</v>
      </c>
      <c r="PF63" s="109">
        <v>0.99503995822904689</v>
      </c>
      <c r="PG63" s="109">
        <v>0.99354712438260828</v>
      </c>
      <c r="PH63" s="116">
        <v>0.99001793799877902</v>
      </c>
      <c r="PI63" s="116">
        <v>0.94996097836733695</v>
      </c>
    </row>
    <row r="64" spans="1:425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16">
        <v>0</v>
      </c>
      <c r="PI64" s="116">
        <v>0</v>
      </c>
    </row>
    <row r="65" spans="1:425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26">
        <v>0.949972324636157</v>
      </c>
      <c r="PI65" s="126">
        <v>0.88604036187861102</v>
      </c>
    </row>
    <row r="66" spans="1:425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</row>
    <row r="67" spans="1:425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</row>
    <row r="68" spans="1:425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</row>
    <row r="69" spans="1:425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</row>
    <row r="70" spans="1:425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</row>
    <row r="71" spans="1:425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</row>
    <row r="72" spans="1:425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25" x14ac:dyDescent="0.2">
      <c r="FS73" s="55"/>
      <c r="FT73" s="54"/>
      <c r="OB73" s="97"/>
    </row>
    <row r="74" spans="1:425" x14ac:dyDescent="0.2">
      <c r="FS74" s="55"/>
    </row>
    <row r="75" spans="1:425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1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José Ignacio Lavín Carrillo</cp:lastModifiedBy>
  <dcterms:created xsi:type="dcterms:W3CDTF">2008-09-24T20:15:05Z</dcterms:created>
  <dcterms:modified xsi:type="dcterms:W3CDTF">2025-03-06T18:14:33Z</dcterms:modified>
</cp:coreProperties>
</file>