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BC4B0AAC-3D01-44A8-AA49-53E907E4E3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ICT!$A$3:$LH$10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E4" i="3" l="1"/>
  <c r="LF4" i="3"/>
  <c r="LF7" i="3" l="1"/>
  <c r="LF5" i="3"/>
  <c r="LF6" i="3"/>
  <c r="LF8" i="3"/>
  <c r="LF9" i="3"/>
  <c r="LF10" i="3"/>
  <c r="LE5" i="3"/>
  <c r="LE6" i="3"/>
  <c r="LE7" i="3"/>
  <c r="LE8" i="3"/>
  <c r="LE9" i="3"/>
  <c r="LE10" i="3"/>
  <c r="LC4" i="3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<sst xmlns="http://schemas.openxmlformats.org/spreadsheetml/2006/main" count="1885" uniqueCount="609">
  <si>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</si>
  <si>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</si>
  <si>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</si>
  <si>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</si>
  <si>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</si>
  <si>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</si>
  <si>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</si>
  <si>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</si>
  <si>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</si>
  <si>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</si>
  <si>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</si>
  <si>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</si>
  <si>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</si>
  <si>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</si>
  <si>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</si>
  <si>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</si>
  <si>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</si>
  <si>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</si>
  <si>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</si>
  <si>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</si>
  <si>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</si>
  <si>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</si>
  <si>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</si>
  <si>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</si>
  <si>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</si>
  <si>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</si>
  <si>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</si>
  <si>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</si>
  <si>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</si>
  <si>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</si>
  <si>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</si>
  <si>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</si>
  <si>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</si>
  <si>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</si>
  <si>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</si>
  <si>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</si>
  <si>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</si>
  <si>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</si>
  <si>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</si>
  <si>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</si>
  <si>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</si>
  <si>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</si>
  <si>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</si>
  <si>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</si>
  <si>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</si>
  <si>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</si>
  <si>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</si>
  <si>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</si>
  <si>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</si>
  <si>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</si>
  <si>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</si>
  <si>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</si>
  <si>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</si>
  <si>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</si>
  <si>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</si>
  <si>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</si>
  <si>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</si>
  <si>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</si>
  <si>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</si>
  <si>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</si>
  <si>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</si>
  <si>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</si>
  <si>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</si>
  <si>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</si>
  <si>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</si>
  <si>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</si>
  <si>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</si>
  <si>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</si>
  <si>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</si>
  <si>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</si>
  <si>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</si>
  <si>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</si>
  <si>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</si>
  <si>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</si>
  <si>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</si>
  <si>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</si>
  <si>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</si>
  <si>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</si>
  <si>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</si>
  <si>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</si>
  <si>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</si>
  <si>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</si>
  <si>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</si>
  <si>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</si>
  <si>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</si>
  <si>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</si>
  <si>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</si>
  <si>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</si>
  <si>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</si>
  <si>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</si>
  <si>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</si>
  <si>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</si>
  <si>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</si>
  <si>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</si>
  <si>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</si>
  <si>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</si>
  <si>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</si>
  <si>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</si>
  <si>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</si>
  <si>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</si>
  <si>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</si>
  <si>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</si>
  <si>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</si>
  <si>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</si>
  <si>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</si>
  <si>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</si>
  <si>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</si>
  <si>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</si>
  <si>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</si>
  <si>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</si>
  <si>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</si>
  <si>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</si>
  <si>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</si>
  <si>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</si>
  <si>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</si>
  <si>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</si>
  <si>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</si>
  <si>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</si>
  <si>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</si>
  <si>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</si>
  <si>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</si>
  <si>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</si>
  <si>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</si>
  <si>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</si>
  <si>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</si>
  <si>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</si>
  <si>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</si>
  <si>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</si>
  <si>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</si>
  <si>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</si>
  <si>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</si>
  <si>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</si>
  <si>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</si>
  <si>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</si>
  <si>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</si>
  <si>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</si>
  <si>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</si>
  <si>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</si>
  <si>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</si>
  <si>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</si>
  <si>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</si>
  <si>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</si>
  <si>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</si>
  <si>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</si>
  <si>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</si>
  <si>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</si>
  <si>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</si>
  <si>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</si>
  <si>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</si>
  <si>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</si>
  <si>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</si>
  <si>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</si>
  <si>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</si>
  <si>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</si>
  <si>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</si>
  <si>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</si>
  <si>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</si>
  <si>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</si>
  <si>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</si>
  <si>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</si>
  <si>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</si>
  <si>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</si>
  <si>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</si>
  <si>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</si>
  <si>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</si>
  <si>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</si>
  <si>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</si>
  <si>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</si>
  <si>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</si>
  <si>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</si>
  <si>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</si>
  <si>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</si>
  <si>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</si>
  <si>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</si>
  <si>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</si>
  <si>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</si>
  <si>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</si>
  <si>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</si>
  <si>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</si>
  <si>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</si>
  <si>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</si>
  <si>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</si>
  <si>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</si>
  <si>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</si>
  <si>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</si>
  <si>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</si>
  <si>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</si>
  <si>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</si>
  <si>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</si>
  <si>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</si>
  <si>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</si>
  <si>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</si>
  <si>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</si>
  <si>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</si>
  <si>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</si>
  <si>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</si>
  <si>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</si>
  <si>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</si>
  <si>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</si>
  <si>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</si>
  <si>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</si>
  <si>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</si>
  <si>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</si>
  <si>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</si>
  <si>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</si>
  <si>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</si>
  <si>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</si>
  <si>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</si>
  <si>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</si>
  <si>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</si>
  <si>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</si>
  <si>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</si>
  <si>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</si>
  <si>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</si>
  <si>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</si>
  <si>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</si>
  <si>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</si>
  <si>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</si>
  <si>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</si>
  <si>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</si>
  <si>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</si>
  <si>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</si>
  <si>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</si>
  <si>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</si>
  <si>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</si>
  <si>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</si>
  <si>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</si>
  <si>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</si>
  <si>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</si>
  <si>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</si>
  <si>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</si>
  <si>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</si>
  <si>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</si>
  <si>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</si>
  <si>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</si>
  <si>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</si>
  <si>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</si>
  <si>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</si>
  <si>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</si>
  <si>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</si>
  <si>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</si>
  <si>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</si>
  <si>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</si>
  <si>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</si>
  <si>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</si>
  <si>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</si>
  <si>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</si>
  <si>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</si>
  <si>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</si>
  <si>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</si>
  <si>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</si>
  <si>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</si>
  <si>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</si>
  <si>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</si>
  <si>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</si>
  <si>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</si>
  <si>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</si>
  <si>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</si>
  <si>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</si>
  <si>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</si>
  <si>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</si>
  <si>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</si>
  <si>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</si>
  <si>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</si>
  <si>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</si>
  <si>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</si>
  <si>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</si>
  <si>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</si>
  <si>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</si>
  <si>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</si>
  <si>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</si>
  <si>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</si>
  <si>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</si>
  <si>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</si>
  <si>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</si>
  <si>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</si>
  <si>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</si>
  <si>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</si>
  <si>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</si>
  <si>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</si>
  <si>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</si>
  <si>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</si>
  <si>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</si>
  <si>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</si>
  <si>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</si>
  <si>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</si>
  <si>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</si>
  <si>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</si>
  <si>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</si>
  <si>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</si>
  <si>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</si>
  <si>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</si>
  <si>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</si>
  <si>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</si>
  <si>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</si>
  <si>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</si>
  <si>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</si>
  <si>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</si>
  <si>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</si>
  <si>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</si>
  <si>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</si>
  <si>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</si>
  <si>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</si>
  <si>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</si>
  <si>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</si>
  <si>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</si>
  <si>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</si>
  <si>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</si>
  <si>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</si>
  <si>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</si>
  <si>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</si>
  <si>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</si>
  <si>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</si>
  <si>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</si>
  <si>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</si>
  <si>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</si>
  <si>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</si>
  <si>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</si>
  <si>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</si>
  <si>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</si>
  <si>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</si>
  <si>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</si>
  <si>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</si>
  <si>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</si>
  <si>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</si>
  <si>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</si>
  <si>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</si>
  <si>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</si>
  <si>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</si>
  <si>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</si>
  <si>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</si>
  <si>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</si>
  <si>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</si>
  <si>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</si>
  <si>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</si>
  <si>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</si>
  <si>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</si>
  <si>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</si>
  <si>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</si>
  <si>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</si>
  <si>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</si>
  <si>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</si>
  <si>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</si>
  <si>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</si>
  <si>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</si>
  <si>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</si>
  <si>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</si>
  <si>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</si>
  <si>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</si>
  <si>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</si>
  <si>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</si>
  <si>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</si>
  <si>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</si>
  <si>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</si>
  <si>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</si>
  <si>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</si>
  <si>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</si>
  <si>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</si>
  <si>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</si>
  <si>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</si>
  <si>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</si>
  <si>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</si>
  <si>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</si>
  <si>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</si>
  <si>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</si>
  <si>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</si>
  <si>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</si>
  <si>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</si>
  <si>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</si>
  <si>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</si>
  <si>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</si>
  <si>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</si>
  <si>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</si>
  <si>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</si>
  <si>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</si>
  <si>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</si>
  <si>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</si>
  <si>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</si>
  <si>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</si>
  <si>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</si>
  <si>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</si>
  <si>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</si>
  <si>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</si>
  <si>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</si>
  <si>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</si>
  <si>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</si>
  <si>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</si>
  <si>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</si>
  <si>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</si>
  <si>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</si>
  <si>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</si>
  <si>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</si>
  <si>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</si>
  <si>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</si>
  <si>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</si>
  <si>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</si>
  <si>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</si>
  <si>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</si>
  <si>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</si>
  <si>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</si>
  <si>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</si>
  <si>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</si>
  <si>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</si>
  <si>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</si>
  <si>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</si>
  <si>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</si>
  <si>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</si>
  <si>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</si>
  <si>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</si>
  <si>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</si>
  <si>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</si>
  <si>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</si>
  <si>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</si>
  <si>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</si>
  <si>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</si>
  <si>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</si>
  <si>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</si>
  <si>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</si>
  <si>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</si>
  <si>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</si>
  <si>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</si>
  <si>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</si>
  <si>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</si>
  <si>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</si>
  <si>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</si>
  <si>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</si>
  <si>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</si>
  <si>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</si>
  <si>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</si>
  <si>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</si>
  <si>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</si>
  <si>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</si>
  <si>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</si>
  <si>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</si>
  <si>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</si>
  <si>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</si>
  <si>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</si>
  <si>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</si>
  <si>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</si>
  <si>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</si>
  <si>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</si>
  <si>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</si>
  <si>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</si>
  <si>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</si>
  <si>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</si>
  <si>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</si>
  <si>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</si>
  <si>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</si>
  <si>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</si>
  <si>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</si>
  <si>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</si>
  <si>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</si>
  <si>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</si>
  <si>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</si>
  <si>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</si>
  <si>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</si>
  <si>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</si>
  <si>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</si>
  <si>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</si>
  <si>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</si>
  <si>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</si>
  <si>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</si>
  <si>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</si>
  <si>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</si>
  <si>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</si>
  <si>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</si>
  <si>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</si>
  <si>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</si>
  <si>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</si>
  <si>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</si>
  <si>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</si>
  <si>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</si>
  <si>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</si>
  <si>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</si>
  <si>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</si>
  <si>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</si>
  <si>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</si>
  <si>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</si>
  <si>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</si>
  <si>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</si>
  <si>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</si>
  <si>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</si>
  <si>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</si>
  <si>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</si>
  <si>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</si>
  <si>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</si>
  <si>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</si>
  <si>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</si>
  <si>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</si>
  <si>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</si>
  <si>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</si>
  <si>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</si>
  <si>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</si>
  <si>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</si>
  <si>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</si>
  <si>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</si>
  <si>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</si>
  <si>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</si>
  <si>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</si>
  <si>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</si>
  <si>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</si>
  <si>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</si>
  <si>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</si>
  <si>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</si>
  <si>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</si>
  <si>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</si>
  <si>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</si>
  <si>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</si>
  <si>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</si>
  <si>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</si>
  <si>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</si>
  <si>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</si>
  <si>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</si>
  <si>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</si>
  <si>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</si>
  <si>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</si>
  <si>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</si>
  <si>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</si>
  <si>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</si>
  <si>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</si>
  <si>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</si>
  <si>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</si>
  <si>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</si>
  <si>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</si>
  <si>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</si>
  <si>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</si>
  <si>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</si>
  <si>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</si>
  <si>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</si>
  <si>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</si>
  <si>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</si>
  <si>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</si>
  <si>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</si>
  <si>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</si>
  <si>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</si>
  <si>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</si>
  <si>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</si>
  <si>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</si>
  <si>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</si>
  <si>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</si>
  <si>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</si>
  <si>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</si>
  <si>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</si>
  <si>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</si>
  <si>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</si>
  <si>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</si>
  <si>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</si>
  <si>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</si>
  <si>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</si>
  <si>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</si>
  <si>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</si>
  <si>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</si>
  <si>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</si>
  <si>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</si>
  <si>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</si>
  <si>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</si>
  <si>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</si>
  <si>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</si>
  <si>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</si>
  <si>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</si>
  <si>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</si>
  <si>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</si>
  <si>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</si>
  <si>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</si>
  <si>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</si>
  <si>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</si>
  <si>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</si>
  <si>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</si>
  <si>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</si>
  <si>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</si>
  <si>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</si>
  <si>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</si>
  <si>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</si>
  <si>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</si>
  <si>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</si>
  <si>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</si>
  <si>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</si>
  <si>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</si>
  <si>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</si>
  <si>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</si>
  <si>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</si>
  <si>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</si>
  <si>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</si>
  <si>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</si>
  <si>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</si>
  <si>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</si>
  <si>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</si>
  <si>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</si>
  <si>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</si>
  <si>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</si>
  <si>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</si>
  <si>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</si>
  <si>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</si>
  <si>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</si>
  <si>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</si>
  <si>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</si>
  <si>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</si>
  <si>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</si>
  <si>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</si>
  <si>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</si>
  <si>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</si>
  <si>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</si>
  <si>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</si>
  <si>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</si>
  <si>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</si>
  <si>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</si>
  <si>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</si>
  <si>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</si>
  <si>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16/03 - 31/04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</si>
</sst>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8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/>
    <xf numFmtId="0" fontId="15" fillId="2" borderId="1">
      <alignment vertical="center"/>
    </xf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0" applyNumberFormat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8" borderId="20" applyNumberFormat="0" applyAlignment="0" applyProtection="0"/>
    <xf numFmtId="0" fontId="41" fillId="9" borderId="21" applyNumberFormat="0" applyAlignment="0" applyProtection="0"/>
    <xf numFmtId="0" fontId="42" fillId="9" borderId="20" applyNumberFormat="0" applyAlignment="0" applyProtection="0"/>
    <xf numFmtId="0" fontId="43" fillId="0" borderId="22" applyNumberFormat="0" applyFill="0" applyAlignment="0" applyProtection="0"/>
    <xf numFmtId="0" fontId="44" fillId="10" borderId="23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4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48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48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48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8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8" fillId="0" borderId="0"/>
    <xf numFmtId="0" fontId="8" fillId="0" borderId="0"/>
    <xf numFmtId="0" fontId="49" fillId="36" borderId="0" applyNumberFormat="0" applyBorder="0" applyAlignment="0" applyProtection="0"/>
    <xf numFmtId="0" fontId="5" fillId="0" borderId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5" fillId="50" borderId="28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6" fillId="51" borderId="29" applyNumberFormat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7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48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59" fillId="41" borderId="28" applyNumberFormat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1" fillId="0" borderId="27" applyNumberFormat="0" applyFill="0" applyBorder="0" applyAlignment="0" applyProtection="0">
      <alignment horizontal="center" vertical="center" wrapText="1"/>
    </xf>
    <xf numFmtId="0" fontId="19" fillId="0" borderId="0">
      <alignment vertical="top"/>
    </xf>
    <xf numFmtId="175" fontId="8" fillId="0" borderId="0" applyFon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5" fillId="0" borderId="0"/>
    <xf numFmtId="0" fontId="5" fillId="0" borderId="0"/>
    <xf numFmtId="0" fontId="8" fillId="0" borderId="0">
      <alignment vertical="top"/>
    </xf>
    <xf numFmtId="0" fontId="63" fillId="0" borderId="0"/>
    <xf numFmtId="0" fontId="63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0" fontId="8" fillId="57" borderId="1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4" fillId="50" borderId="31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69" fillId="0" borderId="33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5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0" fontId="52" fillId="0" borderId="35" applyNumberFormat="0" applyFill="0" applyAlignment="0" applyProtection="0"/>
    <xf numFmtId="9" fontId="5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0" fillId="7" borderId="0" applyNumberFormat="0" applyBorder="0" applyAlignment="0" applyProtection="0"/>
    <xf numFmtId="0" fontId="5" fillId="11" borderId="24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8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8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8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8" fillId="35" borderId="0" applyNumberFormat="0" applyBorder="0" applyAlignment="0" applyProtection="0"/>
    <xf numFmtId="0" fontId="8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39" fillId="7" borderId="0" applyNumberFormat="0" applyBorder="0" applyAlignment="0" applyProtection="0"/>
    <xf numFmtId="0" fontId="33" fillId="0" borderId="0" applyNumberForma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165" fontId="22" fillId="0" borderId="3" xfId="13" applyNumberFormat="1" applyFont="1" applyBorder="1" applyAlignment="1">
      <alignment horizontal="center"/>
    </xf>
    <xf numFmtId="0" fontId="22" fillId="0" borderId="3" xfId="0" applyFont="1" applyBorder="1"/>
    <xf numFmtId="0" fontId="19" fillId="0" borderId="3" xfId="0" applyFont="1" applyBorder="1"/>
    <xf numFmtId="0" fontId="21" fillId="0" borderId="0" xfId="0" applyFont="1" applyAlignment="1">
      <alignment horizontal="center"/>
    </xf>
    <xf numFmtId="165" fontId="22" fillId="0" borderId="0" xfId="13" applyNumberFormat="1" applyFont="1" applyAlignment="1">
      <alignment horizontal="center"/>
    </xf>
    <xf numFmtId="0" fontId="22" fillId="0" borderId="0" xfId="0" applyFont="1"/>
    <xf numFmtId="1" fontId="19" fillId="0" borderId="0" xfId="0" applyNumberFormat="1" applyFont="1"/>
    <xf numFmtId="0" fontId="22" fillId="0" borderId="0" xfId="0" applyFont="1" applyAlignment="1">
      <alignment horizontal="right"/>
    </xf>
    <xf numFmtId="167" fontId="19" fillId="0" borderId="0" xfId="0" applyNumberFormat="1" applyFont="1"/>
    <xf numFmtId="0" fontId="21" fillId="0" borderId="2" xfId="0" applyFont="1" applyBorder="1" applyAlignment="1">
      <alignment horizontal="center"/>
    </xf>
    <xf numFmtId="165" fontId="22" fillId="0" borderId="2" xfId="13" applyNumberFormat="1" applyFont="1" applyBorder="1" applyAlignment="1">
      <alignment horizontal="center"/>
    </xf>
    <xf numFmtId="0" fontId="22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165" fontId="24" fillId="0" borderId="3" xfId="13" applyNumberFormat="1" applyFont="1" applyBorder="1" applyAlignment="1">
      <alignment horizontal="center"/>
    </xf>
    <xf numFmtId="165" fontId="24" fillId="0" borderId="3" xfId="0" applyNumberFormat="1" applyFont="1" applyBorder="1"/>
    <xf numFmtId="165" fontId="24" fillId="0" borderId="0" xfId="13" applyNumberFormat="1" applyFont="1" applyAlignment="1">
      <alignment horizontal="center"/>
    </xf>
    <xf numFmtId="165" fontId="24" fillId="0" borderId="0" xfId="0" applyNumberFormat="1" applyFont="1"/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5" fontId="24" fillId="0" borderId="2" xfId="13" applyNumberFormat="1" applyFont="1" applyBorder="1" applyAlignment="1">
      <alignment horizontal="center"/>
    </xf>
    <xf numFmtId="165" fontId="24" fillId="0" borderId="2" xfId="0" applyNumberFormat="1" applyFont="1" applyBorder="1"/>
    <xf numFmtId="0" fontId="25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6" fillId="0" borderId="0" xfId="0" applyFont="1"/>
    <xf numFmtId="0" fontId="21" fillId="0" borderId="6" xfId="0" applyFont="1" applyBorder="1" applyAlignment="1">
      <alignment horizontal="center"/>
    </xf>
    <xf numFmtId="165" fontId="19" fillId="0" borderId="4" xfId="0" applyNumberFormat="1" applyFont="1" applyBorder="1"/>
    <xf numFmtId="165" fontId="19" fillId="0" borderId="8" xfId="0" applyNumberFormat="1" applyFont="1" applyBorder="1"/>
    <xf numFmtId="0" fontId="21" fillId="0" borderId="7" xfId="0" applyFont="1" applyBorder="1" applyAlignment="1">
      <alignment horizontal="center"/>
    </xf>
    <xf numFmtId="0" fontId="20" fillId="0" borderId="2" xfId="0" applyFont="1" applyBorder="1"/>
    <xf numFmtId="0" fontId="26" fillId="0" borderId="2" xfId="0" applyFont="1" applyBorder="1"/>
    <xf numFmtId="0" fontId="20" fillId="0" borderId="11" xfId="0" applyFont="1" applyBorder="1" applyAlignment="1">
      <alignment horizontal="center"/>
    </xf>
    <xf numFmtId="167" fontId="19" fillId="0" borderId="0" xfId="0" applyNumberFormat="1" applyFont="1" applyAlignment="1">
      <alignment horizontal="right"/>
    </xf>
    <xf numFmtId="165" fontId="19" fillId="0" borderId="0" xfId="0" applyNumberFormat="1" applyFont="1"/>
    <xf numFmtId="166" fontId="19" fillId="0" borderId="0" xfId="0" applyNumberFormat="1" applyFont="1"/>
    <xf numFmtId="170" fontId="23" fillId="0" borderId="13" xfId="0" applyNumberFormat="1" applyFont="1" applyBorder="1"/>
    <xf numFmtId="170" fontId="23" fillId="4" borderId="13" xfId="0" applyNumberFormat="1" applyFont="1" applyFill="1" applyBorder="1"/>
    <xf numFmtId="170" fontId="23" fillId="0" borderId="12" xfId="0" applyNumberFormat="1" applyFont="1" applyBorder="1"/>
    <xf numFmtId="170" fontId="23" fillId="4" borderId="12" xfId="0" applyNumberFormat="1" applyFont="1" applyFill="1" applyBorder="1"/>
    <xf numFmtId="167" fontId="19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9" fillId="0" borderId="2" xfId="0" applyNumberFormat="1" applyFont="1" applyBorder="1" applyAlignment="1">
      <alignment horizontal="right"/>
    </xf>
    <xf numFmtId="170" fontId="23" fillId="0" borderId="11" xfId="0" applyNumberFormat="1" applyFont="1" applyBorder="1"/>
    <xf numFmtId="170" fontId="23" fillId="4" borderId="11" xfId="0" applyNumberFormat="1" applyFont="1" applyFill="1" applyBorder="1"/>
    <xf numFmtId="170" fontId="23" fillId="0" borderId="0" xfId="0" applyNumberFormat="1" applyFont="1"/>
    <xf numFmtId="168" fontId="21" fillId="0" borderId="0" xfId="0" applyNumberFormat="1" applyFont="1"/>
    <xf numFmtId="0" fontId="28" fillId="0" borderId="0" xfId="0" applyFont="1"/>
    <xf numFmtId="0" fontId="28" fillId="4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/>
    <xf numFmtId="0" fontId="30" fillId="0" borderId="1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2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167" fontId="28" fillId="0" borderId="0" xfId="0" applyNumberFormat="1" applyFont="1" applyAlignment="1">
      <alignment horizontal="right"/>
    </xf>
    <xf numFmtId="167" fontId="28" fillId="0" borderId="3" xfId="0" applyNumberFormat="1" applyFont="1" applyBorder="1" applyAlignment="1">
      <alignment horizontal="right"/>
    </xf>
    <xf numFmtId="167" fontId="28" fillId="0" borderId="0" xfId="0" applyNumberFormat="1" applyFont="1"/>
    <xf numFmtId="167" fontId="28" fillId="4" borderId="0" xfId="0" applyNumberFormat="1" applyFont="1" applyFill="1"/>
    <xf numFmtId="0" fontId="32" fillId="0" borderId="7" xfId="0" applyFont="1" applyBorder="1" applyAlignment="1">
      <alignment horizontal="center"/>
    </xf>
    <xf numFmtId="0" fontId="28" fillId="0" borderId="2" xfId="0" applyFont="1" applyBorder="1"/>
    <xf numFmtId="0" fontId="28" fillId="0" borderId="2" xfId="0" applyFont="1" applyBorder="1" applyAlignment="1">
      <alignment horizontal="right"/>
    </xf>
    <xf numFmtId="167" fontId="28" fillId="0" borderId="2" xfId="0" applyNumberFormat="1" applyFont="1" applyBorder="1" applyAlignment="1">
      <alignment horizontal="right"/>
    </xf>
    <xf numFmtId="167" fontId="28" fillId="0" borderId="2" xfId="0" applyNumberFormat="1" applyFont="1" applyBorder="1"/>
    <xf numFmtId="167" fontId="28" fillId="4" borderId="2" xfId="0" applyNumberFormat="1" applyFont="1" applyFill="1" applyBorder="1"/>
    <xf numFmtId="0" fontId="32" fillId="0" borderId="0" xfId="0" applyFont="1" applyAlignment="1">
      <alignment horizontal="center"/>
    </xf>
    <xf numFmtId="169" fontId="28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14" fontId="19" fillId="0" borderId="0" xfId="0" applyNumberFormat="1" applyFont="1"/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22" fillId="0" borderId="4" xfId="13" applyNumberFormat="1" applyFont="1" applyBorder="1" applyAlignment="1">
      <alignment horizontal="center"/>
    </xf>
    <xf numFmtId="0" fontId="19" fillId="0" borderId="4" xfId="0" applyFont="1" applyBorder="1"/>
    <xf numFmtId="0" fontId="27" fillId="0" borderId="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66" fontId="28" fillId="0" borderId="0" xfId="0" applyNumberFormat="1" applyFont="1"/>
    <xf numFmtId="170" fontId="19" fillId="0" borderId="0" xfId="0" applyNumberFormat="1" applyFont="1"/>
    <xf numFmtId="166" fontId="28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 vertical="center"/>
    </xf>
    <xf numFmtId="170" fontId="8" fillId="0" borderId="12" xfId="0" applyNumberFormat="1" applyFont="1" applyBorder="1" applyAlignment="1">
      <alignment horizontal="center" vertical="center"/>
    </xf>
    <xf numFmtId="170" fontId="23" fillId="0" borderId="12" xfId="0" applyNumberFormat="1" applyFont="1" applyBorder="1" applyAlignment="1">
      <alignment horizontal="center" vertical="center"/>
    </xf>
    <xf numFmtId="170" fontId="23" fillId="0" borderId="11" xfId="0" applyNumberFormat="1" applyFont="1" applyBorder="1" applyAlignment="1">
      <alignment horizontal="center" vertical="center"/>
    </xf>
    <xf numFmtId="170" fontId="8" fillId="0" borderId="11" xfId="0" applyNumberFormat="1" applyFont="1" applyBorder="1" applyAlignment="1">
      <alignment horizontal="center" vertical="center"/>
    </xf>
    <xf numFmtId="165" fontId="28" fillId="0" borderId="0" xfId="0" applyNumberFormat="1" applyFont="1"/>
    <xf numFmtId="166" fontId="28" fillId="0" borderId="0" xfId="0" applyNumberFormat="1" applyFont="1" applyAlignment="1">
      <alignment horizontal="right"/>
    </xf>
    <xf numFmtId="165" fontId="28" fillId="0" borderId="0" xfId="0" applyNumberFormat="1" applyFont="1" applyAlignment="1">
      <alignment horizontal="right"/>
    </xf>
    <xf numFmtId="0" fontId="15" fillId="2" borderId="1" xfId="12">
      <alignment vertical="center"/>
    </xf>
    <xf numFmtId="170" fontId="8" fillId="0" borderId="9" xfId="0" applyNumberFormat="1" applyFont="1" applyBorder="1" applyAlignment="1">
      <alignment horizontal="center" vertical="center"/>
    </xf>
    <xf numFmtId="170" fontId="8" fillId="0" borderId="26" xfId="0" applyNumberFormat="1" applyFont="1" applyBorder="1" applyAlignment="1">
      <alignment horizontal="center" vertical="center"/>
    </xf>
    <xf numFmtId="170" fontId="8" fillId="0" borderId="10" xfId="0" applyNumberFormat="1" applyFont="1" applyBorder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165" fontId="8" fillId="0" borderId="0" xfId="0" applyNumberFormat="1" applyFont="1"/>
    <xf numFmtId="0" fontId="19" fillId="0" borderId="0" xfId="0" applyFont="1" applyAlignment="1">
      <alignment wrapText="1"/>
    </xf>
    <xf numFmtId="166" fontId="19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center" vertical="center"/>
    </xf>
    <xf numFmtId="170" fontId="21" fillId="3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170" fontId="8" fillId="0" borderId="2" xfId="0" applyNumberFormat="1" applyFont="1" applyBorder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165" fontId="19" fillId="0" borderId="3" xfId="0" applyNumberFormat="1" applyFont="1" applyBorder="1"/>
    <xf numFmtId="170" fontId="21" fillId="3" borderId="9" xfId="0" applyNumberFormat="1" applyFont="1" applyFill="1" applyBorder="1" applyAlignment="1">
      <alignment horizontal="center" vertical="center"/>
    </xf>
    <xf numFmtId="170" fontId="21" fillId="3" borderId="10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0" fontId="8" fillId="0" borderId="5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170" fontId="21" fillId="58" borderId="26" xfId="0" applyNumberFormat="1" applyFont="1" applyFill="1" applyBorder="1" applyAlignment="1">
      <alignment horizontal="center" vertical="center"/>
    </xf>
    <xf numFmtId="165" fontId="47" fillId="58" borderId="0" xfId="0" applyNumberFormat="1" applyFont="1" applyFill="1"/>
    <xf numFmtId="14" fontId="47" fillId="58" borderId="0" xfId="0" applyNumberFormat="1" applyFont="1" applyFill="1" applyAlignment="1">
      <alignment horizontal="center" vertical="center"/>
    </xf>
    <xf numFmtId="165" fontId="27" fillId="58" borderId="0" xfId="0" applyNumberFormat="1" applyFont="1" applyFill="1"/>
    <xf numFmtId="14" fontId="10" fillId="0" borderId="3" xfId="0" applyNumberFormat="1" applyFont="1" applyBorder="1" applyAlignment="1">
      <alignment horizontal="center" vertical="center"/>
    </xf>
    <xf numFmtId="165" fontId="47" fillId="0" borderId="0" xfId="0" applyNumberFormat="1" applyFont="1"/>
    <xf numFmtId="165" fontId="2" fillId="0" borderId="0" xfId="0" applyNumberFormat="1" applyFont="1"/>
    <xf numFmtId="165" fontId="28" fillId="0" borderId="3" xfId="0" applyNumberFormat="1" applyFont="1" applyBorder="1" applyAlignment="1">
      <alignment horizontal="right"/>
    </xf>
    <xf numFmtId="165" fontId="27" fillId="3" borderId="0" xfId="0" applyNumberFormat="1" applyFont="1" applyFill="1"/>
    <xf numFmtId="170" fontId="21" fillId="58" borderId="9" xfId="0" applyNumberFormat="1" applyFont="1" applyFill="1" applyBorder="1" applyAlignment="1">
      <alignment horizontal="center" vertical="center"/>
    </xf>
    <xf numFmtId="170" fontId="21" fillId="58" borderId="10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0" fontId="0" fillId="0" borderId="0" xfId="0" applyNumberFormat="1"/>
  </cellXfs>
  <cellStyles count="1588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J97"/>
  <sheetViews>
    <sheetView tabSelected="1" zoomScale="80" zoomScaleNormal="80" workbookViewId="0">
      <pane xSplit="1" ySplit="3" topLeftCell="KQ4" activePane="bottomRight" state="frozen"/>
      <selection pane="topRight" activeCell="B1" sqref="B1"/>
      <selection pane="bottomLeft" activeCell="A4" sqref="A4"/>
      <selection pane="bottomRight" activeCell="KU30" sqref="KU30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16" width="15.28515625" style="66" customWidth="1"/>
    <col min="317" max="318" width="15.28515625" style="56" customWidth="1"/>
    <col min="319" max="319" width="13.5703125" style="56" bestFit="1" customWidth="1"/>
    <col min="320" max="321" width="11.42578125" style="56" bestFit="1" customWidth="1"/>
    <col min="322" max="322" width="15" style="56" customWidth="1"/>
    <col min="323" max="16384" width="9.140625" style="56"/>
  </cols>
  <sheetData>
    <row r="1" spans="1:322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46" t="s">
        <v>605</v>
      </c>
      <c r="LE1" s="147"/>
      <c r="LF1" s="148"/>
    </row>
    <row r="2" spans="1:322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203</v>
      </c>
      <c r="LE2" s="142" t="s">
        <v>213</v>
      </c>
      <c r="LF2" s="144" t="s">
        <v>215</v>
      </c>
    </row>
    <row r="3" spans="1:322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7" t="s">
        <v>299</v>
      </c>
      <c r="JU3" s="127" t="s">
        <v>301</v>
      </c>
      <c r="JV3" s="127" t="s">
        <v>303</v>
      </c>
      <c r="JW3" s="127" t="s">
        <v>305</v>
      </c>
      <c r="JX3" s="127" t="s">
        <v>306</v>
      </c>
      <c r="JY3" s="127" t="s">
        <v>310</v>
      </c>
      <c r="JZ3" s="127" t="s">
        <v>312</v>
      </c>
      <c r="KA3" s="127" t="s">
        <v>314</v>
      </c>
      <c r="KB3" s="127" t="s">
        <v>316</v>
      </c>
      <c r="KC3" s="127" t="s">
        <v>355</v>
      </c>
      <c r="KD3" s="127" t="s">
        <v>264</v>
      </c>
      <c r="KE3" s="127" t="s">
        <v>266</v>
      </c>
      <c r="KF3" s="127" t="s">
        <v>268</v>
      </c>
      <c r="KG3" s="127" t="s">
        <v>270</v>
      </c>
      <c r="KH3" s="135" t="s">
        <v>272</v>
      </c>
      <c r="KI3" s="135" t="s">
        <v>282</v>
      </c>
      <c r="KJ3" s="135" t="s">
        <v>284</v>
      </c>
      <c r="KK3" s="135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608</v>
      </c>
      <c r="LD3" s="121" t="s">
        <v>264</v>
      </c>
      <c r="LE3" s="143"/>
      <c r="LF3" s="145"/>
    </row>
    <row r="4" spans="1:322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134">
        <f>+'Resumen Histórico'!PB59</f>
        <v>0</v>
      </c>
      <c r="KU4" s="134">
        <f>+'Resumen Histórico'!PC59</f>
        <v>0</v>
      </c>
      <c r="KV4" s="134">
        <f>+'Resumen Histórico'!PD59</f>
        <v>0</v>
      </c>
      <c r="KW4" s="134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139">
        <f>+'Resumen Histórico'!PJ59</f>
        <v>0</v>
      </c>
      <c r="LC4" s="139">
        <f>+'Resumen Histórico'!PK59</f>
        <v>0</v>
      </c>
      <c r="LD4" s="138">
        <v>0</v>
      </c>
      <c r="LE4" s="69">
        <f>+LB4-LD4</f>
        <v>0</v>
      </c>
      <c r="LF4" s="69">
        <f>+LC4-LB4</f>
        <v>0</v>
      </c>
      <c r="LG4" s="104"/>
      <c r="LH4" s="69"/>
      <c r="LJ4" s="69"/>
    </row>
    <row r="5" spans="1:322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134">
        <f>+'Resumen Histórico'!NL60</f>
        <v>0.98665035920483524</v>
      </c>
      <c r="JE5" s="134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7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134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134">
        <f>+'Resumen Histórico'!PB60</f>
        <v>0.9845063682595947</v>
      </c>
      <c r="KU5" s="134">
        <f>+'Resumen Histórico'!PC60</f>
        <v>0.97800644010069637</v>
      </c>
      <c r="KV5" s="134">
        <f>+'Resumen Histórico'!PD60</f>
        <v>0.98746026267116815</v>
      </c>
      <c r="KW5" s="134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0.99365965145781165</v>
      </c>
      <c r="KZ5" s="43">
        <f>+'Resumen Histórico'!PH60</f>
        <v>0.99512143976145806</v>
      </c>
      <c r="LA5" s="43">
        <f>+'Resumen Histórico'!PI60</f>
        <v>0.99104228652447446</v>
      </c>
      <c r="LB5" s="139">
        <f>+'Resumen Histórico'!PJ60</f>
        <v>0.9688062409028837</v>
      </c>
      <c r="LC5" s="139">
        <f>+'Resumen Histórico'!PK60</f>
        <v>0.955223196540122</v>
      </c>
      <c r="LD5" s="106">
        <v>0.937120101332935</v>
      </c>
      <c r="LE5" s="69">
        <f t="shared" ref="LE5:LE10" si="0">+LB5-LD5</f>
        <v>3.1686139569948701E-2</v>
      </c>
      <c r="LF5" s="69">
        <f t="shared" ref="LF5:LF10" si="1">+LC5-LB5</f>
        <v>-1.3583044362761698E-2</v>
      </c>
      <c r="LG5" s="104"/>
      <c r="LH5" s="69"/>
      <c r="LI5" s="69"/>
      <c r="LJ5" s="69"/>
    </row>
    <row r="6" spans="1:322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134">
        <f>+'Resumen Histórico'!PB61</f>
        <v>0.94457760115064904</v>
      </c>
      <c r="KU6" s="134">
        <f>+'Resumen Histórico'!PC61</f>
        <v>0.93888408407681123</v>
      </c>
      <c r="KV6" s="134">
        <f>+'Resumen Histórico'!PD61</f>
        <v>0.94944822601786105</v>
      </c>
      <c r="KW6" s="134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0.94219700399176909</v>
      </c>
      <c r="LB6" s="139">
        <f>+'Resumen Histórico'!PJ61</f>
        <v>0.92435444745001649</v>
      </c>
      <c r="LC6" s="139">
        <f>+'Resumen Histórico'!PK61</f>
        <v>0.92589015117928297</v>
      </c>
      <c r="LD6" s="106">
        <v>0.89296881620053303</v>
      </c>
      <c r="LE6" s="69">
        <f t="shared" si="0"/>
        <v>3.1385631249483459E-2</v>
      </c>
      <c r="LF6" s="69">
        <f t="shared" si="1"/>
        <v>1.5357037292664799E-3</v>
      </c>
      <c r="LG6" s="104"/>
      <c r="LH6" s="69"/>
      <c r="LI6" s="69"/>
    </row>
    <row r="7" spans="1:322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134">
        <f>+'Resumen Histórico'!PB62</f>
        <v>0.97935211391152488</v>
      </c>
      <c r="KU7" s="134">
        <f>+'Resumen Histórico'!PC62</f>
        <v>0.9778827373635649</v>
      </c>
      <c r="KV7" s="134">
        <f>+'Resumen Histórico'!PD62</f>
        <v>0.97715454657267897</v>
      </c>
      <c r="KW7" s="134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139">
        <f>+'Resumen Histórico'!PJ62</f>
        <v>0.97173959723247694</v>
      </c>
      <c r="LC7" s="139">
        <f>+'Resumen Histórico'!PK62</f>
        <v>0.96070397654334505</v>
      </c>
      <c r="LD7" s="106">
        <v>0.95183887210859996</v>
      </c>
      <c r="LE7" s="69">
        <f t="shared" si="0"/>
        <v>1.9900725123876972E-2</v>
      </c>
      <c r="LF7" s="69">
        <f>+LC7-LB7</f>
        <v>-1.1035620689131886E-2</v>
      </c>
      <c r="LG7" s="104"/>
      <c r="LH7" s="69"/>
      <c r="LI7" s="69"/>
    </row>
    <row r="8" spans="1:322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134">
        <f>+'Resumen Histórico'!PB63</f>
        <v>0.98116571818262677</v>
      </c>
      <c r="KU8" s="134">
        <f>+'Resumen Histórico'!PC63</f>
        <v>0.98050986260954398</v>
      </c>
      <c r="KV8" s="134">
        <f>+'Resumen Histórico'!PD63</f>
        <v>0.98573977752913544</v>
      </c>
      <c r="KW8" s="134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0.99354712438260828</v>
      </c>
      <c r="KZ8" s="43">
        <f>+'Resumen Histórico'!PH63</f>
        <v>0.99001793799877902</v>
      </c>
      <c r="LA8" s="43">
        <f>+'Resumen Histórico'!PI63</f>
        <v>0.98745687150122918</v>
      </c>
      <c r="LB8" s="139">
        <f>+'Resumen Histórico'!PJ63</f>
        <v>0.97914682381043716</v>
      </c>
      <c r="LC8" s="139">
        <f>+'Resumen Histórico'!PK63</f>
        <v>0.95154658105920698</v>
      </c>
      <c r="LD8" s="106">
        <v>0.95149790468324402</v>
      </c>
      <c r="LE8" s="69">
        <f t="shared" si="0"/>
        <v>2.7648919127193139E-2</v>
      </c>
      <c r="LF8" s="69">
        <f t="shared" si="1"/>
        <v>-2.7600242751230186E-2</v>
      </c>
      <c r="LG8" s="104"/>
      <c r="LH8" s="69"/>
      <c r="LI8" s="69"/>
    </row>
    <row r="9" spans="1:322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134">
        <f>+'Resumen Histórico'!PB64</f>
        <v>0</v>
      </c>
      <c r="KU9" s="134">
        <f>+'Resumen Histórico'!PC64</f>
        <v>0</v>
      </c>
      <c r="KV9" s="134">
        <f>+'Resumen Histórico'!PD64</f>
        <v>0</v>
      </c>
      <c r="KW9" s="134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139">
        <f>+'Resumen Histórico'!PJ64</f>
        <v>0</v>
      </c>
      <c r="LC9" s="139">
        <f>+'Resumen Histórico'!PK64</f>
        <v>0</v>
      </c>
      <c r="LD9" s="106">
        <v>0</v>
      </c>
      <c r="LE9" s="69">
        <f t="shared" si="0"/>
        <v>0</v>
      </c>
      <c r="LF9" s="69">
        <f t="shared" si="1"/>
        <v>0</v>
      </c>
      <c r="LG9" s="104"/>
      <c r="LH9" s="69"/>
      <c r="LI9" s="69"/>
    </row>
    <row r="10" spans="1:322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134">
        <f>+'Resumen Histórico'!PB65</f>
        <v>0.9570544321164498</v>
      </c>
      <c r="KU10" s="134">
        <f>+'Resumen Histórico'!PC65</f>
        <v>0.95601239191752074</v>
      </c>
      <c r="KV10" s="134">
        <f>+'Resumen Histórico'!PD65</f>
        <v>0.98185614790353426</v>
      </c>
      <c r="KW10" s="134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139">
        <f>+'Resumen Histórico'!PJ65</f>
        <v>0.91981376072772547</v>
      </c>
      <c r="LC10" s="139">
        <f>+'Resumen Histórico'!PK65</f>
        <v>0.891635467929766</v>
      </c>
      <c r="LD10" s="106">
        <v>0.89181198622211899</v>
      </c>
      <c r="LE10" s="69">
        <f t="shared" si="0"/>
        <v>2.800177450560648E-2</v>
      </c>
      <c r="LF10" s="69">
        <f t="shared" si="1"/>
        <v>-2.817829279795947E-2</v>
      </c>
      <c r="LG10" s="104"/>
      <c r="LH10" s="69"/>
      <c r="LI10" s="69"/>
    </row>
    <row r="11" spans="1:322" ht="15" x14ac:dyDescent="0.25">
      <c r="A11" s="77"/>
      <c r="FJ11" s="67"/>
      <c r="JP11" s="67"/>
      <c r="JQ11" s="67"/>
      <c r="JR11" s="67"/>
      <c r="JS11" s="43"/>
      <c r="JT11" s="43"/>
      <c r="JU11" s="67"/>
      <c r="JV11" s="67"/>
      <c r="JW11" s="136"/>
      <c r="JX11" s="42"/>
      <c r="JY11" s="42"/>
      <c r="JZ11" s="42"/>
      <c r="KA11" s="42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X11" s="42"/>
      <c r="KY11" s="42"/>
      <c r="KZ11" s="42"/>
      <c r="LA11" s="42"/>
      <c r="LB11" s="42"/>
      <c r="LC11" s="42"/>
      <c r="LE11" s="69"/>
    </row>
    <row r="12" spans="1:322" ht="15" x14ac:dyDescent="0.25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D12" s="132" t="s">
        <v>582</v>
      </c>
      <c r="JE12" s="133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132" t="s">
        <v>582</v>
      </c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9"/>
      <c r="LF12" s="104"/>
    </row>
    <row r="13" spans="1:322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9"/>
      <c r="LF13" s="104"/>
    </row>
    <row r="14" spans="1:322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9"/>
      <c r="LF14" s="104"/>
    </row>
    <row r="15" spans="1:322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9"/>
      <c r="LF15" s="104"/>
    </row>
    <row r="16" spans="1:322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9"/>
      <c r="LF16" s="104"/>
    </row>
    <row r="17" spans="4:318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9"/>
      <c r="LF17" s="69"/>
    </row>
    <row r="18" spans="4:318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D18" s="67"/>
      <c r="LE18" s="69"/>
      <c r="LF18" s="69"/>
    </row>
    <row r="19" spans="4:318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D19" s="67"/>
      <c r="LE19" s="69"/>
    </row>
    <row r="20" spans="4:318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D20" s="67"/>
      <c r="LE20" s="69"/>
    </row>
    <row r="21" spans="4:318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E21" s="69"/>
    </row>
    <row r="22" spans="4:318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67"/>
      <c r="LE22" s="69"/>
    </row>
    <row r="23" spans="4:318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E23" s="69"/>
    </row>
    <row r="24" spans="4:318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E24" s="69"/>
    </row>
    <row r="25" spans="4:318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E25" s="69"/>
    </row>
    <row r="26" spans="4:318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E26" s="69"/>
    </row>
    <row r="27" spans="4:318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</row>
    <row r="28" spans="4:318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</row>
    <row r="29" spans="4:318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</row>
    <row r="30" spans="4:318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</row>
    <row r="31" spans="4:318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</row>
    <row r="32" spans="4:318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E2:LE3"/>
    <mergeCell ref="LF2:LF3"/>
    <mergeCell ref="LD1:LF1"/>
  </mergeCells>
  <phoneticPr fontId="16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K105"/>
  <sheetViews>
    <sheetView zoomScale="96" zoomScaleNormal="96" workbookViewId="0">
      <pane xSplit="1" ySplit="3" topLeftCell="OV59" activePane="bottomRight" state="frozen"/>
      <selection pane="topRight" activeCell="B1" sqref="B1"/>
      <selection pane="bottomLeft" activeCell="A3" sqref="A3"/>
      <selection pane="bottomRight" activeCell="PD82" sqref="PD82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27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27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27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27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27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27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27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</row>
    <row r="56" spans="1:427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K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</row>
    <row r="57" spans="1:427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K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</row>
    <row r="58" spans="1:427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</row>
    <row r="59" spans="1:427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8">
        <v>0</v>
      </c>
      <c r="NW59" s="128">
        <v>0</v>
      </c>
      <c r="NX59" s="128">
        <v>0</v>
      </c>
      <c r="NY59" s="128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40">
        <v>0</v>
      </c>
      <c r="PC59" s="140">
        <v>0</v>
      </c>
      <c r="PD59" s="140">
        <v>0</v>
      </c>
      <c r="PE59" s="140">
        <v>0</v>
      </c>
      <c r="PF59" s="108">
        <v>0</v>
      </c>
      <c r="PG59" s="108">
        <v>0</v>
      </c>
      <c r="PH59" s="108">
        <v>0</v>
      </c>
      <c r="PI59" s="108">
        <v>0</v>
      </c>
      <c r="PJ59" s="125">
        <v>0</v>
      </c>
      <c r="PK59" s="125">
        <v>0</v>
      </c>
    </row>
    <row r="60" spans="1:427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31">
        <v>0.98665035920483524</v>
      </c>
      <c r="NM60" s="131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9">
        <v>0.98400533545795732</v>
      </c>
      <c r="NW60" s="129">
        <v>0.96885326293244456</v>
      </c>
      <c r="NX60" s="129">
        <v>0.98296549542156453</v>
      </c>
      <c r="NY60" s="129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7">
        <v>0.9905963923964507</v>
      </c>
      <c r="OF60" s="109">
        <v>0.99294702379488509</v>
      </c>
      <c r="OG60" s="109">
        <v>0.98248195650480108</v>
      </c>
      <c r="OH60" s="131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31">
        <v>0.9845063682595947</v>
      </c>
      <c r="PC60" s="131">
        <v>0.97800644010069637</v>
      </c>
      <c r="PD60" s="131">
        <v>0.98746026267116815</v>
      </c>
      <c r="PE60" s="131">
        <v>0.95676301793004015</v>
      </c>
      <c r="PF60" s="109">
        <v>0.99135128595267252</v>
      </c>
      <c r="PG60" s="109">
        <v>0.99365965145781165</v>
      </c>
      <c r="PH60" s="109">
        <v>0.99512143976145806</v>
      </c>
      <c r="PI60" s="109">
        <v>0.99104228652447446</v>
      </c>
      <c r="PJ60" s="116">
        <v>0.9688062409028837</v>
      </c>
      <c r="PK60" s="116">
        <v>0.955223196540122</v>
      </c>
    </row>
    <row r="61" spans="1:427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9">
        <v>0.98147985510135483</v>
      </c>
      <c r="NW61" s="129">
        <v>0.96953138821291862</v>
      </c>
      <c r="NX61" s="129">
        <v>0.97910441120957969</v>
      </c>
      <c r="NY61" s="129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31">
        <v>0.94457760115064904</v>
      </c>
      <c r="PC61" s="131">
        <v>0.93888408407681123</v>
      </c>
      <c r="PD61" s="131">
        <v>0.94944822601786105</v>
      </c>
      <c r="PE61" s="131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0.94219700399176909</v>
      </c>
      <c r="PJ61" s="116">
        <v>0.92435444745001649</v>
      </c>
      <c r="PK61" s="116">
        <v>0.92589015117928297</v>
      </c>
    </row>
    <row r="62" spans="1:427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9">
        <v>0.97520468428942364</v>
      </c>
      <c r="NW62" s="129">
        <v>0.97200719130395985</v>
      </c>
      <c r="NX62" s="129">
        <v>0.98046197178842598</v>
      </c>
      <c r="NY62" s="129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31">
        <v>0.97935211391152488</v>
      </c>
      <c r="PC62" s="131">
        <v>0.9778827373635649</v>
      </c>
      <c r="PD62" s="131">
        <v>0.97715454657267897</v>
      </c>
      <c r="PE62" s="131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16">
        <v>0.97173959723247694</v>
      </c>
      <c r="PK62" s="116">
        <v>0.96070397654334505</v>
      </c>
    </row>
    <row r="63" spans="1:427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9">
        <v>0.99282575741113632</v>
      </c>
      <c r="NW63" s="129">
        <v>0.98227722539258788</v>
      </c>
      <c r="NX63" s="129">
        <v>0.98916150275157722</v>
      </c>
      <c r="NY63" s="129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31">
        <v>0.98116571818262677</v>
      </c>
      <c r="PC63" s="131">
        <v>0.98050986260954398</v>
      </c>
      <c r="PD63" s="131">
        <v>0.98573977752913544</v>
      </c>
      <c r="PE63" s="131">
        <v>0.9632982829386485</v>
      </c>
      <c r="PF63" s="109">
        <v>0.99503995822904689</v>
      </c>
      <c r="PG63" s="109">
        <v>0.99354712438260828</v>
      </c>
      <c r="PH63" s="109">
        <v>0.99001793799877902</v>
      </c>
      <c r="PI63" s="109">
        <v>0.98745687150122918</v>
      </c>
      <c r="PJ63" s="116">
        <v>0.97914682381043716</v>
      </c>
      <c r="PK63" s="116">
        <v>0.95154658105920698</v>
      </c>
    </row>
    <row r="64" spans="1:427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9">
        <v>0</v>
      </c>
      <c r="NW64" s="129">
        <v>0</v>
      </c>
      <c r="NX64" s="129">
        <v>0</v>
      </c>
      <c r="NY64" s="129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31">
        <v>0</v>
      </c>
      <c r="PC64" s="131">
        <v>0</v>
      </c>
      <c r="PD64" s="131">
        <v>0</v>
      </c>
      <c r="PE64" s="131">
        <v>0</v>
      </c>
      <c r="PF64" s="109">
        <v>0</v>
      </c>
      <c r="PG64" s="109">
        <v>0</v>
      </c>
      <c r="PH64" s="109">
        <v>0</v>
      </c>
      <c r="PI64" s="109">
        <v>0</v>
      </c>
      <c r="PJ64" s="116">
        <v>0</v>
      </c>
      <c r="PK64" s="116">
        <v>0</v>
      </c>
    </row>
    <row r="65" spans="1:427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30">
        <v>0.95067105921262929</v>
      </c>
      <c r="NW65" s="130">
        <v>0.93333871559963066</v>
      </c>
      <c r="NX65" s="130">
        <v>0.93949499440559947</v>
      </c>
      <c r="NY65" s="130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41">
        <v>0.9570544321164498</v>
      </c>
      <c r="PC65" s="141">
        <v>0.95601239191752074</v>
      </c>
      <c r="PD65" s="141">
        <v>0.98185614790353426</v>
      </c>
      <c r="PE65" s="141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26">
        <v>0.91981376072772547</v>
      </c>
      <c r="PK65" s="126">
        <v>0.891635467929766</v>
      </c>
    </row>
    <row r="66" spans="1:427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7"/>
    </row>
    <row r="67" spans="1:427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2" t="s">
        <v>582</v>
      </c>
      <c r="NM67" s="133"/>
      <c r="OH67" s="132" t="s">
        <v>582</v>
      </c>
      <c r="OV67" s="97"/>
      <c r="PK67" s="153"/>
    </row>
    <row r="68" spans="1:427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53"/>
    </row>
    <row r="69" spans="1:427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53"/>
    </row>
    <row r="70" spans="1:427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53"/>
    </row>
    <row r="71" spans="1:427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53"/>
    </row>
    <row r="72" spans="1:427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27" x14ac:dyDescent="0.2">
      <c r="FS73" s="55"/>
      <c r="FT73" s="54"/>
      <c r="OB73" s="97"/>
    </row>
    <row r="74" spans="1:427" x14ac:dyDescent="0.2">
      <c r="FS74" s="55"/>
    </row>
    <row r="75" spans="1:427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1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2025-04-07T20:08:46Z</dcterms:modified>
</cp:coreProperties>
</file>