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3B3F1000-D0DE-4A99-B887-B7BB32270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ICT!$A$3:$LK$10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I5" i="3" l="1"/>
  <c r="LI6" i="3"/>
  <c r="LI7" i="3"/>
  <c r="LI8" i="3"/>
  <c r="LI9" i="3"/>
  <c r="LI10" i="3"/>
  <c r="LI4" i="3"/>
  <c r="LH5" i="3"/>
  <c r="LH6" i="3"/>
  <c r="LH7" i="3"/>
  <c r="LH8" i="3"/>
  <c r="LH9" i="3"/>
  <c r="LH10" i="3"/>
  <c r="LH4" i="3"/>
  <c r="PN56" i="2"/>
  <c r="PN57" i="2"/>
  <c r="LF4" i="3"/>
  <c r="LF5" i="3"/>
  <c r="LF6" i="3"/>
  <c r="LF7" i="3"/>
  <c r="LF8" i="3"/>
  <c r="LF9" i="3"/>
  <c r="LF10" i="3"/>
  <c r="LE4" i="3" l="1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<sst xmlns="http://schemas.openxmlformats.org/spreadsheetml/2006/main" count="1895" uniqueCount="611">
  <si>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</si>
  <si>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</si>
  <si>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</si>
  <si>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</si>
  <si>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</si>
  <si>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</si>
  <si>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</si>
  <si>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</si>
  <si>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</si>
  <si>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</si>
  <si>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</si>
  <si>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</si>
  <si>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</si>
  <si>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</si>
  <si>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</si>
  <si>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</si>
  <si>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</si>
  <si>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</si>
  <si>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</si>
  <si>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</si>
  <si>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</si>
  <si>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</si>
  <si>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</si>
  <si>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</si>
  <si>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</si>
  <si>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</si>
  <si>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</si>
  <si>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</si>
  <si>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</si>
  <si>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</si>
  <si>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</si>
  <si>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</si>
  <si>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</si>
  <si>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</si>
  <si>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</si>
  <si>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</si>
  <si>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</si>
  <si>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</si>
  <si>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</si>
  <si>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</si>
  <si>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</si>
  <si>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</si>
  <si>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</si>
  <si>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</si>
  <si>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</si>
  <si>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</si>
  <si>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</si>
  <si>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</si>
  <si>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</si>
  <si>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</si>
  <si>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</si>
  <si>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</si>
  <si>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</si>
  <si>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</si>
  <si>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</si>
  <si>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</si>
  <si>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</si>
  <si>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</si>
  <si>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</si>
  <si>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</si>
  <si>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</si>
  <si>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</si>
  <si>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</si>
  <si>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</si>
  <si>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</si>
  <si>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</si>
  <si>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</si>
  <si>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</si>
  <si>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</si>
  <si>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</si>
  <si>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</si>
  <si>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</si>
  <si>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</si>
  <si>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</si>
  <si>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</si>
  <si>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</si>
  <si>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</si>
  <si>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</si>
  <si>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</si>
  <si>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</si>
  <si>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</si>
  <si>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</si>
  <si>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</si>
  <si>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</si>
  <si>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</si>
  <si>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</si>
  <si>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</si>
  <si>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</si>
  <si>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</si>
  <si>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</si>
  <si>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</si>
  <si>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</si>
  <si>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</si>
  <si>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</si>
  <si>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</si>
  <si>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</si>
  <si>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</si>
  <si>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</si>
  <si>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</si>
  <si>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</si>
  <si>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</si>
  <si>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</si>
  <si>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</si>
  <si>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</si>
  <si>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</si>
  <si>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</si>
  <si>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</si>
  <si>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</si>
  <si>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</si>
  <si>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</si>
  <si>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</si>
  <si>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</si>
  <si>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</si>
  <si>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</si>
  <si>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</si>
  <si>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</si>
  <si>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</si>
  <si>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</si>
  <si>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</si>
  <si>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</si>
  <si>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</si>
  <si>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</si>
  <si>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</si>
  <si>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</si>
  <si>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</si>
  <si>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</si>
  <si>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</si>
  <si>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</si>
  <si>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</si>
  <si>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</si>
  <si>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</si>
  <si>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</si>
  <si>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</si>
  <si>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</si>
  <si>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</si>
  <si>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</si>
  <si>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</si>
  <si>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</si>
  <si>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</si>
  <si>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</si>
  <si>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</si>
  <si>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</si>
  <si>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</si>
  <si>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</si>
  <si>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</si>
  <si>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</si>
  <si>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</si>
  <si>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</si>
  <si>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</si>
  <si>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</si>
  <si>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</si>
  <si>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</si>
  <si>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</si>
  <si>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</si>
  <si>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</si>
  <si>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</si>
  <si>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</si>
  <si>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</si>
  <si>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</si>
  <si>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</si>
  <si>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</si>
  <si>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</si>
  <si>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</si>
  <si>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</si>
  <si>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</si>
  <si>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</si>
  <si>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</si>
  <si>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</si>
  <si>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</si>
  <si>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</si>
  <si>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</si>
  <si>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</si>
  <si>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</si>
  <si>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</si>
  <si>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</si>
  <si>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</si>
  <si>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</si>
  <si>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</si>
  <si>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</si>
  <si>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</si>
  <si>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</si>
  <si>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</si>
  <si>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</si>
  <si>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</si>
  <si>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</si>
  <si>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</si>
  <si>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</si>
  <si>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</si>
  <si>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</si>
  <si>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</si>
  <si>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</si>
  <si>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</si>
  <si>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</si>
  <si>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</si>
  <si>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</si>
  <si>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</si>
  <si>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</si>
  <si>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</si>
  <si>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</si>
  <si>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</si>
  <si>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</si>
  <si>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</si>
  <si>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</si>
  <si>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</si>
  <si>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</si>
  <si>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</si>
  <si>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</si>
  <si>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</si>
  <si>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</si>
  <si>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</si>
  <si>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</si>
  <si>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</si>
  <si>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</si>
  <si>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</si>
  <si>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</si>
  <si>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</si>
  <si>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</si>
  <si>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</si>
  <si>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</si>
  <si>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</si>
  <si>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</si>
  <si>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</si>
  <si>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</si>
  <si>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</si>
  <si>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</si>
  <si>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</si>
  <si>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</si>
  <si>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</si>
  <si>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</si>
  <si>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</si>
  <si>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</si>
  <si>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</si>
  <si>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</si>
  <si>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</si>
  <si>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</si>
  <si>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</si>
  <si>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</si>
  <si>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</si>
  <si>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</si>
  <si>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</si>
  <si>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</si>
  <si>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</si>
  <si>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</si>
  <si>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</si>
  <si>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</si>
  <si>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</si>
  <si>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</si>
  <si>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</si>
  <si>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</si>
  <si>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</si>
  <si>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</si>
  <si>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</si>
  <si>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</si>
  <si>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</si>
  <si>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</si>
  <si>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</si>
  <si>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</si>
  <si>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</si>
  <si>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</si>
  <si>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</si>
  <si>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</si>
  <si>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</si>
  <si>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</si>
  <si>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</si>
  <si>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</si>
  <si>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</si>
  <si>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</si>
  <si>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</si>
  <si>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</si>
  <si>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</si>
  <si>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</si>
  <si>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</si>
  <si>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</si>
  <si>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</si>
  <si>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</si>
  <si>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</si>
  <si>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</si>
  <si>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</si>
  <si>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</si>
  <si>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</si>
  <si>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</si>
  <si>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</si>
  <si>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</si>
  <si>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</si>
  <si>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</si>
  <si>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</si>
  <si>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</si>
  <si>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</si>
  <si>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</si>
  <si>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</si>
  <si>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</si>
  <si>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</si>
  <si>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</si>
  <si>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</si>
  <si>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</si>
  <si>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</si>
  <si>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</si>
  <si>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</si>
  <si>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</si>
  <si>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</si>
  <si>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</si>
  <si>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</si>
  <si>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</si>
  <si>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</si>
  <si>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</si>
  <si>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</si>
  <si>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</si>
  <si>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</si>
  <si>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</si>
  <si>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</si>
  <si>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</si>
  <si>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</si>
  <si>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</si>
  <si>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</si>
  <si>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</si>
  <si>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</si>
  <si>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</si>
  <si>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</si>
  <si>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</si>
  <si>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</si>
  <si>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</si>
  <si>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</si>
  <si>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</si>
  <si>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</si>
  <si>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</si>
  <si>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</si>
  <si>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</si>
  <si>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</si>
  <si>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</si>
  <si>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</si>
  <si>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</si>
  <si>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</si>
  <si>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</si>
  <si>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</si>
  <si>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</si>
  <si>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</si>
  <si>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</si>
  <si>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</si>
  <si>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</si>
  <si>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</si>
  <si>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</si>
  <si>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</si>
  <si>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</si>
  <si>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</si>
  <si>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</si>
  <si>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</si>
  <si>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</si>
  <si>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</si>
  <si>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</si>
  <si>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</si>
  <si>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</si>
  <si>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</si>
  <si>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</si>
  <si>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</si>
  <si>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</si>
  <si>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</si>
  <si>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</si>
  <si>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</si>
  <si>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</si>
  <si>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</si>
  <si>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</si>
  <si>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</si>
  <si>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</si>
  <si>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</si>
  <si>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</si>
  <si>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</si>
  <si>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</si>
  <si>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</si>
  <si>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</si>
  <si>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</si>
  <si>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</si>
  <si>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</si>
  <si>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</si>
  <si>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</si>
  <si>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</si>
  <si>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</si>
  <si>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</si>
  <si>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</si>
  <si>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</si>
  <si>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</si>
  <si>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</si>
  <si>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</si>
  <si>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</si>
  <si>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</si>
  <si>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</si>
  <si>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</si>
  <si>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</si>
  <si>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</si>
  <si>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</si>
  <si>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</si>
  <si>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</si>
  <si>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</si>
  <si>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</si>
  <si>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</si>
  <si>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</si>
  <si>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</si>
  <si>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</si>
  <si>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</si>
  <si>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</si>
  <si>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</si>
  <si>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</si>
  <si>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</si>
  <si>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</si>
  <si>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</si>
  <si>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</si>
  <si>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</si>
  <si>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</si>
  <si>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</si>
  <si>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</si>
  <si>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</si>
  <si>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</si>
  <si>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</si>
  <si>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</si>
  <si>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</si>
  <si>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</si>
  <si>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</si>
  <si>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</si>
  <si>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</si>
  <si>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</si>
  <si>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</si>
  <si>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</si>
  <si>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</si>
  <si>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</si>
  <si>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</si>
  <si>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</si>
  <si>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</si>
  <si>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</si>
  <si>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</si>
  <si>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</si>
  <si>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</si>
  <si>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</si>
  <si>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</si>
  <si>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</si>
  <si>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</si>
  <si>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</si>
  <si>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</si>
  <si>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</si>
  <si>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</si>
  <si>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</si>
  <si>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</si>
  <si>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</si>
  <si>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</si>
  <si>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</si>
  <si>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</si>
  <si>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</si>
  <si>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</si>
  <si>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</si>
  <si>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</si>
  <si>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</si>
  <si>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</si>
  <si>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</si>
  <si>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</si>
  <si>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</si>
  <si>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</si>
  <si>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</si>
  <si>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</si>
  <si>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</si>
  <si>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</si>
  <si>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</si>
  <si>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</si>
  <si>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</si>
  <si>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</si>
  <si>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</si>
  <si>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</si>
  <si>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</si>
  <si>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</si>
  <si>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</si>
  <si>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</si>
  <si>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</si>
  <si>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</si>
  <si>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</si>
  <si>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</si>
  <si>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</si>
  <si>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</si>
  <si>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</si>
  <si>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</si>
  <si>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</si>
  <si>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</si>
  <si>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</si>
  <si>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</si>
  <si>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</si>
  <si>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</si>
  <si>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</si>
  <si>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</si>
  <si>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</si>
  <si>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</si>
  <si>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</si>
  <si>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</si>
  <si>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</si>
  <si>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</si>
  <si>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</si>
  <si>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</si>
  <si>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</si>
  <si>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</si>
  <si>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</si>
  <si>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</si>
  <si>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</si>
  <si>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</si>
  <si>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</si>
  <si>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</si>
  <si>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</si>
  <si>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</si>
  <si>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</si>
  <si>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</si>
  <si>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</si>
  <si>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</si>
  <si>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</si>
  <si>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</si>
  <si>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</si>
  <si>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</si>
  <si>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</si>
  <si>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</si>
  <si>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</si>
  <si>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</si>
  <si>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</si>
  <si>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</si>
  <si>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</si>
  <si>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</si>
  <si>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</si>
  <si>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</si>
  <si>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</si>
  <si>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</si>
  <si>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</si>
  <si>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</si>
  <si>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</si>
  <si>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</si>
  <si>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</si>
  <si>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</si>
  <si>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</si>
  <si>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</si>
  <si>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</si>
  <si>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</si>
  <si>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</si>
  <si>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</si>
  <si>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</si>
  <si>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</si>
  <si>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</si>
  <si>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</si>
  <si>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</si>
  <si>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</si>
  <si>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</si>
  <si>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</si>
  <si>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</si>
  <si>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</si>
  <si>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</si>
  <si>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</si>
  <si>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</si>
  <si>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</si>
  <si>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</si>
  <si>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</si>
  <si>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</si>
  <si>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</si>
  <si>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</si>
  <si>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</si>
  <si>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</si>
  <si>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</si>
  <si>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</si>
  <si>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</si>
  <si>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</si>
  <si>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</si>
  <si>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</si>
  <si>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</si>
  <si>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</si>
  <si>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</si>
  <si>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</si>
  <si>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</si>
  <si>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</si>
  <si>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</si>
  <si>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</si>
  <si>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</si>
  <si>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</si>
  <si>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</si>
  <si>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</si>
  <si>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</si>
  <si>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</si>
  <si>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</si>
  <si>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</si>
  <si>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</si>
  <si>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</si>
  <si>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</si>
  <si>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</si>
  <si>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</si>
  <si>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</si>
  <si>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</si>
  <si>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</si>
  <si>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</si>
  <si>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</si>
  <si>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</si>
  <si>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</si>
  <si>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</si>
  <si>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</si>
  <si>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</si>
  <si>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</si>
  <si>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</si>
  <si>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</si>
  <si>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</si>
  <si>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</si>
  <si>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</si>
  <si>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</si>
  <si>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</si>
  <si>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</si>
  <si>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</si>
  <si>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</si>
  <si>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</si>
  <si>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</si>
  <si>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</si>
  <si>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</si>
  <si>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</si>
  <si>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</si>
  <si>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16/04 - 30/05</t>
  </si>
  <si>
    <t>Liquidación 125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</si>
</sst>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0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  <xf numFmtId="0" fontId="16" fillId="2" borderId="1">
      <alignment vertical="center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20" applyNumberFormat="0" applyAlignment="0" applyProtection="0"/>
    <xf numFmtId="0" fontId="42" fillId="9" borderId="21" applyNumberFormat="0" applyAlignment="0" applyProtection="0"/>
    <xf numFmtId="0" fontId="43" fillId="9" borderId="20" applyNumberFormat="0" applyAlignment="0" applyProtection="0"/>
    <xf numFmtId="0" fontId="44" fillId="0" borderId="22" applyNumberFormat="0" applyFill="0" applyAlignment="0" applyProtection="0"/>
    <xf numFmtId="0" fontId="45" fillId="10" borderId="23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9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24" applyNumberFormat="0" applyFont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9" fillId="0" borderId="0"/>
    <xf numFmtId="0" fontId="50" fillId="36" borderId="0" applyNumberFormat="0" applyBorder="0" applyAlignment="0" applyProtection="0"/>
    <xf numFmtId="0" fontId="6" fillId="0" borderId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2" fillId="0" borderId="27" applyNumberFormat="0" applyFill="0" applyBorder="0" applyAlignment="0" applyProtection="0">
      <alignment horizontal="center" vertical="center" wrapText="1"/>
    </xf>
    <xf numFmtId="0" fontId="20" fillId="0" borderId="0">
      <alignment vertical="top"/>
    </xf>
    <xf numFmtId="175" fontId="9" fillId="0" borderId="0" applyFont="0" applyFill="0" applyBorder="0" applyAlignment="0" applyProtection="0"/>
    <xf numFmtId="0" fontId="9" fillId="0" borderId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9" fillId="0" borderId="0">
      <alignment vertical="top"/>
    </xf>
    <xf numFmtId="0" fontId="64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9" fontId="5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9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9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9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9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9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9" fillId="35" borderId="0" applyNumberFormat="0" applyBorder="0" applyAlignment="0" applyProtection="0"/>
    <xf numFmtId="0" fontId="9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40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164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24" applyNumberFormat="0" applyFont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3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65" fontId="23" fillId="0" borderId="3" xfId="13" applyNumberFormat="1" applyFont="1" applyBorder="1" applyAlignment="1">
      <alignment horizontal="center"/>
    </xf>
    <xf numFmtId="0" fontId="23" fillId="0" borderId="3" xfId="0" applyFont="1" applyBorder="1"/>
    <xf numFmtId="0" fontId="20" fillId="0" borderId="3" xfId="0" applyFont="1" applyBorder="1"/>
    <xf numFmtId="0" fontId="22" fillId="0" borderId="0" xfId="0" applyFont="1" applyAlignment="1">
      <alignment horizontal="center"/>
    </xf>
    <xf numFmtId="165" fontId="23" fillId="0" borderId="0" xfId="13" applyNumberFormat="1" applyFont="1" applyAlignment="1">
      <alignment horizontal="center"/>
    </xf>
    <xf numFmtId="0" fontId="23" fillId="0" borderId="0" xfId="0" applyFont="1"/>
    <xf numFmtId="1" fontId="20" fillId="0" borderId="0" xfId="0" applyNumberFormat="1" applyFont="1"/>
    <xf numFmtId="0" fontId="23" fillId="0" borderId="0" xfId="0" applyFont="1" applyAlignment="1">
      <alignment horizontal="right"/>
    </xf>
    <xf numFmtId="167" fontId="20" fillId="0" borderId="0" xfId="0" applyNumberFormat="1" applyFont="1"/>
    <xf numFmtId="0" fontId="22" fillId="0" borderId="2" xfId="0" applyFont="1" applyBorder="1" applyAlignment="1">
      <alignment horizontal="center"/>
    </xf>
    <xf numFmtId="165" fontId="23" fillId="0" borderId="2" xfId="13" applyNumberFormat="1" applyFont="1" applyBorder="1" applyAlignment="1">
      <alignment horizontal="center"/>
    </xf>
    <xf numFmtId="0" fontId="23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165" fontId="25" fillId="0" borderId="3" xfId="13" applyNumberFormat="1" applyFont="1" applyBorder="1" applyAlignment="1">
      <alignment horizontal="center"/>
    </xf>
    <xf numFmtId="165" fontId="25" fillId="0" borderId="3" xfId="0" applyNumberFormat="1" applyFont="1" applyBorder="1"/>
    <xf numFmtId="165" fontId="25" fillId="0" borderId="0" xfId="13" applyNumberFormat="1" applyFont="1" applyAlignment="1">
      <alignment horizontal="center"/>
    </xf>
    <xf numFmtId="165" fontId="25" fillId="0" borderId="0" xfId="0" applyNumberFormat="1" applyFont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5" fontId="25" fillId="0" borderId="2" xfId="13" applyNumberFormat="1" applyFont="1" applyBorder="1" applyAlignment="1">
      <alignment horizontal="center"/>
    </xf>
    <xf numFmtId="165" fontId="25" fillId="0" borderId="2" xfId="0" applyNumberFormat="1" applyFont="1" applyBorder="1"/>
    <xf numFmtId="0" fontId="26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7" fillId="0" borderId="0" xfId="0" applyFont="1"/>
    <xf numFmtId="0" fontId="22" fillId="0" borderId="6" xfId="0" applyFont="1" applyBorder="1" applyAlignment="1">
      <alignment horizontal="center"/>
    </xf>
    <xf numFmtId="165" fontId="20" fillId="0" borderId="4" xfId="0" applyNumberFormat="1" applyFont="1" applyBorder="1"/>
    <xf numFmtId="165" fontId="20" fillId="0" borderId="8" xfId="0" applyNumberFormat="1" applyFont="1" applyBorder="1"/>
    <xf numFmtId="0" fontId="22" fillId="0" borderId="7" xfId="0" applyFont="1" applyBorder="1" applyAlignment="1">
      <alignment horizontal="center"/>
    </xf>
    <xf numFmtId="0" fontId="21" fillId="0" borderId="2" xfId="0" applyFont="1" applyBorder="1"/>
    <xf numFmtId="0" fontId="27" fillId="0" borderId="2" xfId="0" applyFont="1" applyBorder="1"/>
    <xf numFmtId="0" fontId="21" fillId="0" borderId="11" xfId="0" applyFont="1" applyBorder="1" applyAlignment="1">
      <alignment horizontal="center"/>
    </xf>
    <xf numFmtId="167" fontId="20" fillId="0" borderId="0" xfId="0" applyNumberFormat="1" applyFont="1" applyAlignment="1">
      <alignment horizontal="right"/>
    </xf>
    <xf numFmtId="165" fontId="20" fillId="0" borderId="0" xfId="0" applyNumberFormat="1" applyFont="1"/>
    <xf numFmtId="166" fontId="20" fillId="0" borderId="0" xfId="0" applyNumberFormat="1" applyFont="1"/>
    <xf numFmtId="170" fontId="24" fillId="0" borderId="13" xfId="0" applyNumberFormat="1" applyFont="1" applyBorder="1"/>
    <xf numFmtId="170" fontId="24" fillId="4" borderId="13" xfId="0" applyNumberFormat="1" applyFont="1" applyFill="1" applyBorder="1"/>
    <xf numFmtId="170" fontId="24" fillId="0" borderId="12" xfId="0" applyNumberFormat="1" applyFont="1" applyBorder="1"/>
    <xf numFmtId="170" fontId="24" fillId="4" borderId="12" xfId="0" applyNumberFormat="1" applyFont="1" applyFill="1" applyBorder="1"/>
    <xf numFmtId="167" fontId="20" fillId="0" borderId="2" xfId="0" applyNumberFormat="1" applyFont="1" applyBorder="1" applyAlignment="1">
      <alignment horizontal="right"/>
    </xf>
    <xf numFmtId="165" fontId="20" fillId="0" borderId="2" xfId="0" applyNumberFormat="1" applyFont="1" applyBorder="1" applyAlignment="1">
      <alignment horizontal="right"/>
    </xf>
    <xf numFmtId="166" fontId="20" fillId="0" borderId="2" xfId="0" applyNumberFormat="1" applyFont="1" applyBorder="1" applyAlignment="1">
      <alignment horizontal="right"/>
    </xf>
    <xf numFmtId="170" fontId="24" fillId="0" borderId="11" xfId="0" applyNumberFormat="1" applyFont="1" applyBorder="1"/>
    <xf numFmtId="170" fontId="24" fillId="4" borderId="11" xfId="0" applyNumberFormat="1" applyFont="1" applyFill="1" applyBorder="1"/>
    <xf numFmtId="170" fontId="24" fillId="0" borderId="0" xfId="0" applyNumberFormat="1" applyFont="1"/>
    <xf numFmtId="168" fontId="22" fillId="0" borderId="0" xfId="0" applyNumberFormat="1" applyFont="1"/>
    <xf numFmtId="0" fontId="29" fillId="0" borderId="0" xfId="0" applyFont="1"/>
    <xf numFmtId="0" fontId="29" fillId="4" borderId="0" xfId="0" applyFont="1" applyFill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wrapText="1"/>
    </xf>
    <xf numFmtId="0" fontId="31" fillId="0" borderId="0" xfId="0" applyFont="1"/>
    <xf numFmtId="0" fontId="31" fillId="0" borderId="1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167" fontId="29" fillId="0" borderId="0" xfId="0" applyNumberFormat="1" applyFont="1" applyAlignment="1">
      <alignment horizontal="right"/>
    </xf>
    <xf numFmtId="167" fontId="29" fillId="0" borderId="3" xfId="0" applyNumberFormat="1" applyFont="1" applyBorder="1" applyAlignment="1">
      <alignment horizontal="right"/>
    </xf>
    <xf numFmtId="167" fontId="29" fillId="0" borderId="0" xfId="0" applyNumberFormat="1" applyFont="1"/>
    <xf numFmtId="167" fontId="29" fillId="4" borderId="0" xfId="0" applyNumberFormat="1" applyFont="1" applyFill="1"/>
    <xf numFmtId="0" fontId="33" fillId="0" borderId="7" xfId="0" applyFont="1" applyBorder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horizontal="right"/>
    </xf>
    <xf numFmtId="167" fontId="29" fillId="0" borderId="2" xfId="0" applyNumberFormat="1" applyFont="1" applyBorder="1" applyAlignment="1">
      <alignment horizontal="right"/>
    </xf>
    <xf numFmtId="167" fontId="29" fillId="0" borderId="2" xfId="0" applyNumberFormat="1" applyFont="1" applyBorder="1"/>
    <xf numFmtId="167" fontId="29" fillId="4" borderId="2" xfId="0" applyNumberFormat="1" applyFont="1" applyFill="1" applyBorder="1"/>
    <xf numFmtId="0" fontId="33" fillId="0" borderId="0" xfId="0" applyFont="1" applyAlignment="1">
      <alignment horizontal="center"/>
    </xf>
    <xf numFmtId="169" fontId="29" fillId="0" borderId="0" xfId="0" applyNumberFormat="1" applyFont="1"/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4" fontId="20" fillId="0" borderId="0" xfId="0" applyNumberFormat="1" applyFont="1"/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5" fontId="23" fillId="0" borderId="4" xfId="13" applyNumberFormat="1" applyFont="1" applyBorder="1" applyAlignment="1">
      <alignment horizontal="center"/>
    </xf>
    <xf numFmtId="0" fontId="20" fillId="0" borderId="4" xfId="0" applyFont="1" applyBorder="1"/>
    <xf numFmtId="0" fontId="28" fillId="0" borderId="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4" fontId="29" fillId="0" borderId="0" xfId="0" applyNumberFormat="1" applyFont="1" applyAlignment="1">
      <alignment horizontal="right"/>
    </xf>
    <xf numFmtId="166" fontId="29" fillId="0" borderId="0" xfId="0" applyNumberFormat="1" applyFont="1"/>
    <xf numFmtId="170" fontId="20" fillId="0" borderId="0" xfId="0" applyNumberFormat="1" applyFont="1"/>
    <xf numFmtId="166" fontId="29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70" fontId="9" fillId="0" borderId="12" xfId="0" applyNumberFormat="1" applyFont="1" applyBorder="1" applyAlignment="1">
      <alignment horizontal="center" vertical="center"/>
    </xf>
    <xf numFmtId="170" fontId="24" fillId="0" borderId="12" xfId="0" applyNumberFormat="1" applyFont="1" applyBorder="1" applyAlignment="1">
      <alignment horizontal="center" vertical="center"/>
    </xf>
    <xf numFmtId="170" fontId="24" fillId="0" borderId="11" xfId="0" applyNumberFormat="1" applyFont="1" applyBorder="1" applyAlignment="1">
      <alignment horizontal="center" vertical="center"/>
    </xf>
    <xf numFmtId="170" fontId="9" fillId="0" borderId="11" xfId="0" applyNumberFormat="1" applyFont="1" applyBorder="1" applyAlignment="1">
      <alignment horizontal="center" vertical="center"/>
    </xf>
    <xf numFmtId="165" fontId="29" fillId="0" borderId="0" xfId="0" applyNumberFormat="1" applyFont="1"/>
    <xf numFmtId="166" fontId="29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0" fontId="16" fillId="2" borderId="1" xfId="12">
      <alignment vertical="center"/>
    </xf>
    <xf numFmtId="170" fontId="9" fillId="0" borderId="9" xfId="0" applyNumberFormat="1" applyFont="1" applyBorder="1" applyAlignment="1">
      <alignment horizontal="center" vertical="center"/>
    </xf>
    <xf numFmtId="170" fontId="9" fillId="0" borderId="26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0" fontId="20" fillId="0" borderId="0" xfId="0" applyFont="1" applyAlignment="1">
      <alignment wrapText="1"/>
    </xf>
    <xf numFmtId="166" fontId="20" fillId="0" borderId="0" xfId="0" applyNumberFormat="1" applyFont="1" applyAlignment="1">
      <alignment horizontal="right"/>
    </xf>
    <xf numFmtId="166" fontId="9" fillId="0" borderId="11" xfId="0" applyNumberFormat="1" applyFont="1" applyBorder="1" applyAlignment="1">
      <alignment horizontal="center" vertical="center"/>
    </xf>
    <xf numFmtId="170" fontId="22" fillId="3" borderId="2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7" fillId="0" borderId="11" xfId="0" applyFont="1" applyBorder="1" applyAlignment="1">
      <alignment horizontal="center"/>
    </xf>
    <xf numFmtId="170" fontId="9" fillId="0" borderId="2" xfId="0" applyNumberFormat="1" applyFont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165" fontId="20" fillId="0" borderId="3" xfId="0" applyNumberFormat="1" applyFont="1" applyBorder="1"/>
    <xf numFmtId="170" fontId="22" fillId="3" borderId="9" xfId="0" applyNumberFormat="1" applyFont="1" applyFill="1" applyBorder="1" applyAlignment="1">
      <alignment horizontal="center" vertical="center"/>
    </xf>
    <xf numFmtId="170" fontId="22" fillId="3" borderId="10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0" fontId="9" fillId="0" borderId="5" xfId="0" applyNumberFormat="1" applyFont="1" applyBorder="1" applyAlignment="1">
      <alignment horizontal="center" vertical="center"/>
    </xf>
    <xf numFmtId="170" fontId="9" fillId="0" borderId="6" xfId="0" applyNumberFormat="1" applyFont="1" applyBorder="1" applyAlignment="1">
      <alignment horizontal="center" vertical="center"/>
    </xf>
    <xf numFmtId="170" fontId="9" fillId="0" borderId="7" xfId="0" applyNumberFormat="1" applyFont="1" applyBorder="1" applyAlignment="1">
      <alignment horizontal="center" vertical="center"/>
    </xf>
    <xf numFmtId="170" fontId="22" fillId="58" borderId="26" xfId="0" applyNumberFormat="1" applyFont="1" applyFill="1" applyBorder="1" applyAlignment="1">
      <alignment horizontal="center" vertical="center"/>
    </xf>
    <xf numFmtId="165" fontId="48" fillId="58" borderId="0" xfId="0" applyNumberFormat="1" applyFont="1" applyFill="1"/>
    <xf numFmtId="14" fontId="48" fillId="58" borderId="0" xfId="0" applyNumberFormat="1" applyFont="1" applyFill="1" applyAlignment="1">
      <alignment horizontal="center" vertical="center"/>
    </xf>
    <xf numFmtId="165" fontId="28" fillId="58" borderId="0" xfId="0" applyNumberFormat="1" applyFont="1" applyFill="1"/>
    <xf numFmtId="14" fontId="11" fillId="0" borderId="3" xfId="0" applyNumberFormat="1" applyFont="1" applyBorder="1" applyAlignment="1">
      <alignment horizontal="center" vertical="center"/>
    </xf>
    <xf numFmtId="165" fontId="48" fillId="0" borderId="0" xfId="0" applyNumberFormat="1" applyFont="1"/>
    <xf numFmtId="165" fontId="3" fillId="0" borderId="0" xfId="0" applyNumberFormat="1" applyFont="1"/>
    <xf numFmtId="165" fontId="29" fillId="0" borderId="3" xfId="0" applyNumberFormat="1" applyFont="1" applyBorder="1" applyAlignment="1">
      <alignment horizontal="right"/>
    </xf>
    <xf numFmtId="165" fontId="28" fillId="3" borderId="0" xfId="0" applyNumberFormat="1" applyFont="1" applyFill="1"/>
    <xf numFmtId="170" fontId="0" fillId="0" borderId="0" xfId="0" applyNumberFormat="1"/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0" fontId="0" fillId="0" borderId="0" xfId="0" applyNumberFormat="1" applyFont="1" applyAlignment="1"/>
  </cellXfs>
  <cellStyles count="1607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M97"/>
  <sheetViews>
    <sheetView tabSelected="1" zoomScale="80" zoomScaleNormal="80" workbookViewId="0">
      <pane xSplit="1" ySplit="3" topLeftCell="KQ4" activePane="bottomRight" state="frozen"/>
      <selection pane="topRight" activeCell="B1" sqref="B1"/>
      <selection pane="bottomLeft" activeCell="A4" sqref="A4"/>
      <selection pane="bottomRight" activeCell="KU16" sqref="KU16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19" width="15.28515625" style="66" customWidth="1"/>
    <col min="320" max="321" width="15.28515625" style="56" customWidth="1"/>
    <col min="322" max="322" width="13.5703125" style="56" bestFit="1" customWidth="1"/>
    <col min="323" max="324" width="11.42578125" style="56" bestFit="1" customWidth="1"/>
    <col min="325" max="325" width="15" style="56" customWidth="1"/>
    <col min="326" max="16384" width="9.140625" style="56"/>
  </cols>
  <sheetData>
    <row r="1" spans="1:325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/>
      <c r="LF1" s="120"/>
      <c r="LG1" s="145" t="s">
        <v>607</v>
      </c>
      <c r="LH1" s="146"/>
      <c r="LI1" s="147"/>
    </row>
    <row r="2" spans="1:325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610</v>
      </c>
      <c r="LG2" s="79" t="s">
        <v>200</v>
      </c>
      <c r="LH2" s="141" t="s">
        <v>213</v>
      </c>
      <c r="LI2" s="143" t="s">
        <v>215</v>
      </c>
    </row>
    <row r="3" spans="1:325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5" t="s">
        <v>272</v>
      </c>
      <c r="KI3" s="135" t="s">
        <v>282</v>
      </c>
      <c r="KJ3" s="135" t="s">
        <v>284</v>
      </c>
      <c r="KK3" s="135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609</v>
      </c>
      <c r="LG3" s="121" t="s">
        <v>272</v>
      </c>
      <c r="LH3" s="142"/>
      <c r="LI3" s="144"/>
    </row>
    <row r="4" spans="1:325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43">
        <f>+'Resumen Histórico'!PJ59</f>
        <v>0</v>
      </c>
      <c r="LC4" s="43">
        <f>+'Resumen Histórico'!PK59</f>
        <v>0</v>
      </c>
      <c r="LD4" s="139">
        <f>+'Resumen Histórico'!PL59</f>
        <v>0</v>
      </c>
      <c r="LE4" s="139">
        <f>+'Resumen Histórico'!PM59</f>
        <v>0</v>
      </c>
      <c r="LF4" s="139">
        <f>+'Resumen Histórico'!PN59</f>
        <v>0</v>
      </c>
      <c r="LG4" s="138">
        <v>0</v>
      </c>
      <c r="LH4" s="69">
        <f>+LE4-LG4</f>
        <v>0</v>
      </c>
      <c r="LI4" s="69">
        <f>+LF4-LE4</f>
        <v>0</v>
      </c>
      <c r="LJ4" s="104"/>
      <c r="LK4" s="69"/>
      <c r="LM4" s="69"/>
    </row>
    <row r="5" spans="1:325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4">
        <f>+'Resumen Histórico'!NL60</f>
        <v>0.98665035920483524</v>
      </c>
      <c r="JE5" s="134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7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4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0.99365965145781165</v>
      </c>
      <c r="KZ5" s="43">
        <f>+'Resumen Histórico'!PH60</f>
        <v>0.99512143976145806</v>
      </c>
      <c r="LA5" s="43">
        <f>+'Resumen Histórico'!PI60</f>
        <v>0.99104228652447446</v>
      </c>
      <c r="LB5" s="43">
        <f>+'Resumen Histórico'!PJ60</f>
        <v>0.9688062409028837</v>
      </c>
      <c r="LC5" s="43">
        <f>+'Resumen Histórico'!PK60</f>
        <v>0.98103141278069894</v>
      </c>
      <c r="LD5" s="139">
        <f>+'Resumen Histórico'!PL60</f>
        <v>0.98062214855886154</v>
      </c>
      <c r="LE5" s="139">
        <f>+'Resumen Histórico'!PM60</f>
        <v>0.97653155277934389</v>
      </c>
      <c r="LF5" s="139">
        <f>+'Resumen Histórico'!PN60</f>
        <v>0.94740097230892795</v>
      </c>
      <c r="LG5" s="106">
        <v>0.94878838889968797</v>
      </c>
      <c r="LH5" s="69">
        <f t="shared" ref="LH5:LH10" si="0">+LE5-LG5</f>
        <v>2.7743163879655919E-2</v>
      </c>
      <c r="LI5" s="69">
        <f t="shared" ref="LI5:LI10" si="1">+LF5-LE5</f>
        <v>-2.9130580470415945E-2</v>
      </c>
      <c r="LJ5" s="104"/>
      <c r="LK5" s="69"/>
      <c r="LL5" s="69"/>
      <c r="LM5" s="69"/>
    </row>
    <row r="6" spans="1:325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0.94219700399176909</v>
      </c>
      <c r="LB6" s="43">
        <f>+'Resumen Histórico'!PJ61</f>
        <v>0.92435444745001649</v>
      </c>
      <c r="LC6" s="43">
        <f>+'Resumen Histórico'!PK61</f>
        <v>0.95131532627514115</v>
      </c>
      <c r="LD6" s="139">
        <f>+'Resumen Histórico'!PL61</f>
        <v>0.94976694116691107</v>
      </c>
      <c r="LE6" s="139">
        <f>+'Resumen Histórico'!PM61</f>
        <v>0.95378139908457449</v>
      </c>
      <c r="LF6" s="139">
        <f>+'Resumen Histórico'!PN61</f>
        <v>0.92547149181709698</v>
      </c>
      <c r="LG6" s="106">
        <v>0.93832563831251103</v>
      </c>
      <c r="LH6" s="69">
        <f t="shared" si="0"/>
        <v>1.5455760772063454E-2</v>
      </c>
      <c r="LI6" s="69">
        <f t="shared" si="1"/>
        <v>-2.8309907267477508E-2</v>
      </c>
      <c r="LJ6" s="104"/>
      <c r="LK6" s="69"/>
      <c r="LL6" s="69"/>
    </row>
    <row r="7" spans="1:325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43">
        <f>+'Resumen Histórico'!PJ62</f>
        <v>0.97173959723247694</v>
      </c>
      <c r="LC7" s="43">
        <f>+'Resumen Histórico'!PK62</f>
        <v>0.97977539193941499</v>
      </c>
      <c r="LD7" s="139">
        <f>+'Resumen Histórico'!PL62</f>
        <v>0.97712627090753312</v>
      </c>
      <c r="LE7" s="139">
        <f>+'Resumen Histórico'!PM62</f>
        <v>0.97804906673086545</v>
      </c>
      <c r="LF7" s="139">
        <f>+'Resumen Histórico'!PN62</f>
        <v>0.95941586969823101</v>
      </c>
      <c r="LG7" s="106">
        <v>0.96547656763998102</v>
      </c>
      <c r="LH7" s="69">
        <f t="shared" si="0"/>
        <v>1.2572499090884426E-2</v>
      </c>
      <c r="LI7" s="69">
        <f t="shared" si="1"/>
        <v>-1.8633197032634441E-2</v>
      </c>
      <c r="LJ7" s="104"/>
      <c r="LK7" s="69"/>
      <c r="LL7" s="69"/>
    </row>
    <row r="8" spans="1:325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0.99354712438260828</v>
      </c>
      <c r="KZ8" s="43">
        <f>+'Resumen Histórico'!PH63</f>
        <v>0.99001793799877902</v>
      </c>
      <c r="LA8" s="43">
        <f>+'Resumen Histórico'!PI63</f>
        <v>0.98745687150122918</v>
      </c>
      <c r="LB8" s="43">
        <f>+'Resumen Histórico'!PJ63</f>
        <v>0.97914682381043716</v>
      </c>
      <c r="LC8" s="43">
        <f>+'Resumen Histórico'!PK63</f>
        <v>0.97864919157748098</v>
      </c>
      <c r="LD8" s="139">
        <f>+'Resumen Histórico'!PL63</f>
        <v>0.97560208180697405</v>
      </c>
      <c r="LE8" s="139">
        <f>+'Resumen Histórico'!PM63</f>
        <v>0.9730035738595515</v>
      </c>
      <c r="LF8" s="139">
        <f>+'Resumen Histórico'!PN63</f>
        <v>0.95349507612007101</v>
      </c>
      <c r="LG8" s="106">
        <v>0.95217541135060402</v>
      </c>
      <c r="LH8" s="69">
        <f t="shared" si="0"/>
        <v>2.0828162508947479E-2</v>
      </c>
      <c r="LI8" s="69">
        <f t="shared" si="1"/>
        <v>-1.950849773948049E-2</v>
      </c>
      <c r="LJ8" s="104"/>
      <c r="LK8" s="69"/>
      <c r="LL8" s="69"/>
    </row>
    <row r="9" spans="1:325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43">
        <f>+'Resumen Histórico'!PJ64</f>
        <v>0</v>
      </c>
      <c r="LC9" s="43">
        <f>+'Resumen Histórico'!PK64</f>
        <v>0</v>
      </c>
      <c r="LD9" s="139">
        <f>+'Resumen Histórico'!PL64</f>
        <v>0</v>
      </c>
      <c r="LE9" s="139">
        <f>+'Resumen Histórico'!PM64</f>
        <v>0</v>
      </c>
      <c r="LF9" s="139">
        <f>+'Resumen Histórico'!PN64</f>
        <v>0</v>
      </c>
      <c r="LG9" s="106">
        <v>0</v>
      </c>
      <c r="LH9" s="69">
        <f t="shared" si="0"/>
        <v>0</v>
      </c>
      <c r="LI9" s="69">
        <f t="shared" si="1"/>
        <v>0</v>
      </c>
      <c r="LJ9" s="104"/>
      <c r="LK9" s="69"/>
      <c r="LL9" s="69"/>
    </row>
    <row r="10" spans="1:325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43">
        <f>+'Resumen Histórico'!PJ65</f>
        <v>0.91981376072772547</v>
      </c>
      <c r="LC10" s="43">
        <f>+'Resumen Histórico'!PK65</f>
        <v>0.9241563177569182</v>
      </c>
      <c r="LD10" s="139">
        <f>+'Resumen Histórico'!PL65</f>
        <v>0.89679902873847039</v>
      </c>
      <c r="LE10" s="139">
        <f>+'Resumen Histórico'!PM65</f>
        <v>0.85886586084093131</v>
      </c>
      <c r="LF10" s="139">
        <f>+'Resumen Histórico'!PN65</f>
        <v>0.75534519092891705</v>
      </c>
      <c r="LG10" s="106">
        <v>0.83172866945192403</v>
      </c>
      <c r="LH10" s="69">
        <f t="shared" si="0"/>
        <v>2.7137191389007276E-2</v>
      </c>
      <c r="LI10" s="69">
        <f t="shared" si="1"/>
        <v>-0.10352066991201425</v>
      </c>
      <c r="LJ10" s="104"/>
      <c r="LK10" s="69"/>
      <c r="LL10" s="69"/>
    </row>
    <row r="11" spans="1:325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6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H11" s="69"/>
    </row>
    <row r="12" spans="1:325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2" t="s">
        <v>582</v>
      </c>
      <c r="JE12" s="133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2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9"/>
      <c r="LI12" s="104"/>
    </row>
    <row r="13" spans="1:325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9"/>
      <c r="LI13" s="104"/>
    </row>
    <row r="14" spans="1:325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9"/>
      <c r="LI14" s="104"/>
    </row>
    <row r="15" spans="1:325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9"/>
      <c r="LI15" s="104"/>
    </row>
    <row r="16" spans="1:325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9"/>
      <c r="LI16" s="104"/>
    </row>
    <row r="17" spans="4:321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9"/>
      <c r="LI17" s="69"/>
    </row>
    <row r="18" spans="4:321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G18" s="67"/>
      <c r="LH18" s="69"/>
      <c r="LI18" s="69"/>
    </row>
    <row r="19" spans="4:321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G19" s="67"/>
      <c r="LH19" s="69"/>
    </row>
    <row r="20" spans="4:321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G20" s="67"/>
      <c r="LH20" s="69"/>
    </row>
    <row r="21" spans="4:321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H21" s="69"/>
    </row>
    <row r="22" spans="4:321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67"/>
      <c r="LH22" s="69"/>
    </row>
    <row r="23" spans="4:321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H23" s="69"/>
    </row>
    <row r="24" spans="4:321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H24" s="69"/>
    </row>
    <row r="25" spans="4:321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H25" s="69"/>
    </row>
    <row r="26" spans="4:321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H26" s="69"/>
    </row>
    <row r="27" spans="4:321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</row>
    <row r="28" spans="4:321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</row>
    <row r="29" spans="4:321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</row>
    <row r="30" spans="4:321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</row>
    <row r="31" spans="4:321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</row>
    <row r="32" spans="4:321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H2:LH3"/>
    <mergeCell ref="LI2:LI3"/>
    <mergeCell ref="LG1:LI1"/>
  </mergeCells>
  <phoneticPr fontId="17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N105"/>
  <sheetViews>
    <sheetView zoomScale="96" zoomScaleNormal="96" workbookViewId="0">
      <pane xSplit="1" ySplit="3" topLeftCell="OY55" activePane="bottomRight" state="frozen"/>
      <selection pane="topRight" activeCell="B1" sqref="B1"/>
      <selection pane="bottomLeft" activeCell="A3" sqref="A3"/>
      <selection pane="bottomRight" activeCell="PM67" sqref="PM67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0" width="12.28515625" style="1" bestFit="1" customWidth="1"/>
    <col min="431" max="16384" width="9.140625" style="1"/>
  </cols>
  <sheetData>
    <row r="1" spans="1:129" ht="13.5" thickBot="1" x14ac:dyDescent="0.25"/>
    <row r="2" spans="1:129" s="5" customFormat="1" ht="13.5" thickBot="1" x14ac:dyDescent="0.25">
      <c r="A2" s="148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9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8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9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0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0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0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0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0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0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0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0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30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N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</row>
    <row r="57" spans="1:430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N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</row>
    <row r="58" spans="1:430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</row>
    <row r="59" spans="1:430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8">
        <v>0</v>
      </c>
      <c r="NW59" s="128">
        <v>0</v>
      </c>
      <c r="NX59" s="128">
        <v>0</v>
      </c>
      <c r="NY59" s="128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08">
        <v>0</v>
      </c>
      <c r="PJ59" s="108">
        <v>0</v>
      </c>
      <c r="PK59" s="108">
        <v>0</v>
      </c>
      <c r="PL59" s="125">
        <v>0</v>
      </c>
      <c r="PM59" s="125">
        <v>0</v>
      </c>
      <c r="PN59" s="125">
        <v>0</v>
      </c>
    </row>
    <row r="60" spans="1:430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1">
        <v>0.98665035920483524</v>
      </c>
      <c r="NM60" s="131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9">
        <v>0.98400533545795732</v>
      </c>
      <c r="NW60" s="129">
        <v>0.96885326293244456</v>
      </c>
      <c r="NX60" s="129">
        <v>0.98296549542156453</v>
      </c>
      <c r="NY60" s="129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7">
        <v>0.9905963923964507</v>
      </c>
      <c r="OF60" s="109">
        <v>0.99294702379488509</v>
      </c>
      <c r="OG60" s="109">
        <v>0.98248195650480108</v>
      </c>
      <c r="OH60" s="131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09">
        <v>0.99365965145781165</v>
      </c>
      <c r="PH60" s="109">
        <v>0.99512143976145806</v>
      </c>
      <c r="PI60" s="109">
        <v>0.99104228652447446</v>
      </c>
      <c r="PJ60" s="109">
        <v>0.9688062409028837</v>
      </c>
      <c r="PK60" s="109">
        <v>0.98103141278069894</v>
      </c>
      <c r="PL60" s="116">
        <v>0.98062214855886154</v>
      </c>
      <c r="PM60" s="116">
        <v>0.97653155277934389</v>
      </c>
      <c r="PN60" s="116">
        <v>0.94740097230892795</v>
      </c>
    </row>
    <row r="61" spans="1:430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9">
        <v>0.98147985510135483</v>
      </c>
      <c r="NW61" s="129">
        <v>0.96953138821291862</v>
      </c>
      <c r="NX61" s="129">
        <v>0.97910441120957969</v>
      </c>
      <c r="NY61" s="129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09">
        <v>0.94219700399176909</v>
      </c>
      <c r="PJ61" s="109">
        <v>0.92435444745001649</v>
      </c>
      <c r="PK61" s="109">
        <v>0.95131532627514115</v>
      </c>
      <c r="PL61" s="116">
        <v>0.94976694116691107</v>
      </c>
      <c r="PM61" s="116">
        <v>0.95378139908457449</v>
      </c>
      <c r="PN61" s="116">
        <v>0.92547149181709698</v>
      </c>
    </row>
    <row r="62" spans="1:430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9">
        <v>0.97520468428942364</v>
      </c>
      <c r="NW62" s="129">
        <v>0.97200719130395985</v>
      </c>
      <c r="NX62" s="129">
        <v>0.98046197178842598</v>
      </c>
      <c r="NY62" s="129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09">
        <v>0.98803349608619895</v>
      </c>
      <c r="PJ62" s="109">
        <v>0.97173959723247694</v>
      </c>
      <c r="PK62" s="109">
        <v>0.97977539193941499</v>
      </c>
      <c r="PL62" s="116">
        <v>0.97712627090753312</v>
      </c>
      <c r="PM62" s="116">
        <v>0.97804906673086545</v>
      </c>
      <c r="PN62" s="116">
        <v>0.95941586969823101</v>
      </c>
    </row>
    <row r="63" spans="1:430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9">
        <v>0.99282575741113632</v>
      </c>
      <c r="NW63" s="129">
        <v>0.98227722539258788</v>
      </c>
      <c r="NX63" s="129">
        <v>0.98916150275157722</v>
      </c>
      <c r="NY63" s="129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09">
        <v>0.99354712438260828</v>
      </c>
      <c r="PH63" s="109">
        <v>0.99001793799877902</v>
      </c>
      <c r="PI63" s="109">
        <v>0.98745687150122918</v>
      </c>
      <c r="PJ63" s="109">
        <v>0.97914682381043716</v>
      </c>
      <c r="PK63" s="109">
        <v>0.97864919157748098</v>
      </c>
      <c r="PL63" s="116">
        <v>0.97560208180697405</v>
      </c>
      <c r="PM63" s="116">
        <v>0.9730035738595515</v>
      </c>
      <c r="PN63" s="116">
        <v>0.95349507612007101</v>
      </c>
    </row>
    <row r="64" spans="1:430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9">
        <v>0</v>
      </c>
      <c r="NW64" s="129">
        <v>0</v>
      </c>
      <c r="NX64" s="129">
        <v>0</v>
      </c>
      <c r="NY64" s="129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09">
        <v>0</v>
      </c>
      <c r="PJ64" s="109">
        <v>0</v>
      </c>
      <c r="PK64" s="109">
        <v>0</v>
      </c>
      <c r="PL64" s="116">
        <v>0</v>
      </c>
      <c r="PM64" s="116">
        <v>0</v>
      </c>
      <c r="PN64" s="116">
        <v>0</v>
      </c>
    </row>
    <row r="65" spans="1:430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0">
        <v>0.95067105921262929</v>
      </c>
      <c r="NW65" s="130">
        <v>0.93333871559963066</v>
      </c>
      <c r="NX65" s="130">
        <v>0.93949499440559947</v>
      </c>
      <c r="NY65" s="130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10">
        <v>0.93581815034933535</v>
      </c>
      <c r="PJ65" s="110">
        <v>0.91981376072772547</v>
      </c>
      <c r="PK65" s="110">
        <v>0.9241563177569182</v>
      </c>
      <c r="PL65" s="126">
        <v>0.89679902873847039</v>
      </c>
      <c r="PM65" s="126">
        <v>0.85886586084093131</v>
      </c>
      <c r="PN65" s="126">
        <v>0.75534519092891705</v>
      </c>
    </row>
    <row r="66" spans="1:430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7"/>
    </row>
    <row r="67" spans="1:430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2" t="s">
        <v>582</v>
      </c>
      <c r="NM67" s="133"/>
      <c r="OH67" s="132" t="s">
        <v>582</v>
      </c>
      <c r="OV67" s="97"/>
      <c r="PK67" s="140"/>
      <c r="PN67" s="152"/>
    </row>
    <row r="68" spans="1:430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40"/>
      <c r="PN68" s="152"/>
    </row>
    <row r="69" spans="1:430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40"/>
      <c r="PN69" s="152"/>
    </row>
    <row r="70" spans="1:430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40"/>
      <c r="PN70" s="152"/>
    </row>
    <row r="71" spans="1:430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40"/>
      <c r="PN71" s="152"/>
    </row>
    <row r="72" spans="1:430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0" x14ac:dyDescent="0.2">
      <c r="FS73" s="55"/>
      <c r="FT73" s="54"/>
      <c r="OB73" s="97"/>
    </row>
    <row r="74" spans="1:430" x14ac:dyDescent="0.2">
      <c r="FS74" s="55"/>
    </row>
    <row r="75" spans="1:430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2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2025-05-22T13:49:16Z</dcterms:modified>
</cp:coreProperties>
</file>