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5\"/>
    </mc:Choice>
  </mc:AlternateContent>
  <xr:revisionPtr revIDLastSave="0" documentId="13_ncr:1_{900090B3-B95B-4D9D-9D40-55C27B6FD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ICT!$A$3:$LT$10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R5" i="3" l="1"/>
  <c r="LR6" i="3"/>
  <c r="LR7" i="3"/>
  <c r="LR8" i="3"/>
  <c r="LR9" i="3"/>
  <c r="LR10" i="3"/>
  <c r="LR4" i="3"/>
  <c r="LQ5" i="3"/>
  <c r="LQ6" i="3"/>
  <c r="LQ7" i="3"/>
  <c r="LQ8" i="3"/>
  <c r="LQ9" i="3"/>
  <c r="LQ10" i="3"/>
  <c r="LQ4" i="3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<sst xmlns="http://schemas.openxmlformats.org/spreadsheetml/2006/main" count="1917" uniqueCount="611">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</sst>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3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5" fontId="30" fillId="58" borderId="0" xfId="0" applyNumberFormat="1" applyFont="1" applyFill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V97"/>
  <sheetViews>
    <sheetView tabSelected="1" zoomScale="115" zoomScaleNormal="115" workbookViewId="0">
      <pane xSplit="1" ySplit="3" topLeftCell="LF4" activePane="bottomRight" state="frozen"/>
      <selection pane="topRight" activeCell="B1" sqref="B1"/>
      <selection pane="bottomLeft" activeCell="A4" sqref="A4"/>
      <selection pane="bottomRight" activeCell="LO14" sqref="LO14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28" width="15.28515625" style="66" customWidth="1"/>
    <col min="329" max="330" width="15.28515625" style="56" customWidth="1"/>
    <col min="331" max="331" width="13.5703125" style="56" bestFit="1" customWidth="1"/>
    <col min="332" max="333" width="11.42578125" style="56" bestFit="1" customWidth="1"/>
    <col min="334" max="334" width="15" style="56" customWidth="1"/>
    <col min="335" max="16384" width="9.140625" style="56"/>
  </cols>
  <sheetData>
    <row r="1" spans="1:334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46" t="s">
        <v>610</v>
      </c>
      <c r="LQ1" s="147"/>
      <c r="LR1" s="148"/>
    </row>
    <row r="2" spans="1:334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222</v>
      </c>
      <c r="LQ2" s="142" t="s">
        <v>213</v>
      </c>
      <c r="LR2" s="144" t="s">
        <v>215</v>
      </c>
    </row>
    <row r="3" spans="1:334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15/09 - 30/09</v>
      </c>
      <c r="LP3" s="121" t="s">
        <v>296</v>
      </c>
      <c r="LQ3" s="143"/>
      <c r="LR3" s="145"/>
    </row>
    <row r="4" spans="1:334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138">
        <f>+'Resumen Histórico'!PL59</f>
        <v>0</v>
      </c>
      <c r="LE4" s="138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136">
        <f>+'Resumen Histórico'!PV59</f>
        <v>0</v>
      </c>
      <c r="LO4" s="136">
        <f>+'Resumen Histórico'!PW59</f>
        <v>0</v>
      </c>
      <c r="LP4" s="135">
        <v>0</v>
      </c>
      <c r="LQ4" s="69">
        <f>+LN4-LP4</f>
        <v>0</v>
      </c>
      <c r="LR4" s="69">
        <f>+LO4-LN4</f>
        <v>0</v>
      </c>
      <c r="LS4" s="104"/>
      <c r="LT4" s="69"/>
      <c r="LV4" s="69"/>
    </row>
    <row r="5" spans="1:334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138">
        <f>+'Resumen Histórico'!PL60</f>
        <v>0.9807299707837962</v>
      </c>
      <c r="LE5" s="138">
        <f>+'Resumen Histórico'!PM60</f>
        <v>0.97680342005080401</v>
      </c>
      <c r="LF5" s="43">
        <f>+'Resumen Histórico'!PN60</f>
        <v>0.97628019657910459</v>
      </c>
      <c r="LG5" s="43">
        <f>+'Resumen Histórico'!PO60</f>
        <v>0.97207783066253695</v>
      </c>
      <c r="LH5" s="43">
        <f>+'Resumen Histórico'!PP60</f>
        <v>0.98182224019485076</v>
      </c>
      <c r="LI5" s="43">
        <f>+'Resumen Histórico'!PQ60</f>
        <v>0.96410191377547172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136">
        <f>+'Resumen Histórico'!PV60</f>
        <v>0.97399990262941694</v>
      </c>
      <c r="LO5" s="136">
        <f>+'Resumen Histórico'!PW60</f>
        <v>0.93363588962756605</v>
      </c>
      <c r="LP5" s="106">
        <v>0.95261023957495405</v>
      </c>
      <c r="LQ5" s="69">
        <f t="shared" ref="LQ5:LQ10" si="0">+LN5-LP5</f>
        <v>2.1389663054462882E-2</v>
      </c>
      <c r="LR5" s="69">
        <f t="shared" ref="LR5:LR10" si="1">+LO5-LN5</f>
        <v>-4.0364013001850885E-2</v>
      </c>
      <c r="LS5" s="104"/>
      <c r="LT5" s="69"/>
      <c r="LU5" s="69"/>
      <c r="LV5" s="69"/>
    </row>
    <row r="6" spans="1:334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138">
        <f>+'Resumen Histórico'!PL61</f>
        <v>0.94976694116691107</v>
      </c>
      <c r="LE6" s="138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0.94841471834253566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136">
        <f>+'Resumen Histórico'!PV61</f>
        <v>0.95387109091898059</v>
      </c>
      <c r="LO6" s="136">
        <f>+'Resumen Histórico'!PW61</f>
        <v>0.90293494846118305</v>
      </c>
      <c r="LP6" s="106">
        <v>0.92762159195768501</v>
      </c>
      <c r="LQ6" s="69">
        <f t="shared" si="0"/>
        <v>2.6249498961295581E-2</v>
      </c>
      <c r="LR6" s="69">
        <f t="shared" si="1"/>
        <v>-5.093614245779754E-2</v>
      </c>
      <c r="LS6" s="104"/>
      <c r="LT6" s="69"/>
      <c r="LU6" s="69"/>
    </row>
    <row r="7" spans="1:334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138">
        <f>+'Resumen Histórico'!PL62</f>
        <v>0.97712627090753312</v>
      </c>
      <c r="LE7" s="138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0.97246642266936534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136">
        <f>+'Resumen Histórico'!PV62</f>
        <v>0.95466665942760309</v>
      </c>
      <c r="LO7" s="136">
        <f>+'Resumen Histórico'!PW62</f>
        <v>0.903909300756921</v>
      </c>
      <c r="LP7" s="106">
        <v>0.93668620109243905</v>
      </c>
      <c r="LQ7" s="69">
        <f t="shared" si="0"/>
        <v>1.798045833516404E-2</v>
      </c>
      <c r="LR7" s="69">
        <f t="shared" si="1"/>
        <v>-5.0757358670682096E-2</v>
      </c>
      <c r="LS7" s="104"/>
      <c r="LT7" s="69"/>
      <c r="LU7" s="69"/>
    </row>
    <row r="8" spans="1:334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138">
        <f>+'Resumen Histórico'!PL63</f>
        <v>0.97577728025168609</v>
      </c>
      <c r="LE8" s="138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0.97400489330538875</v>
      </c>
      <c r="LH8" s="43">
        <f>+'Resumen Histórico'!PP63</f>
        <v>0.9797138598014522</v>
      </c>
      <c r="LI8" s="43">
        <f>+'Resumen Histórico'!PQ63</f>
        <v>0.97824478118581604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136">
        <f>+'Resumen Histórico'!PV63</f>
        <v>0.9684787060179112</v>
      </c>
      <c r="LO8" s="136">
        <f>+'Resumen Histórico'!PW63</f>
        <v>0.94147278690443403</v>
      </c>
      <c r="LP8" s="106">
        <v>0.94694382664300902</v>
      </c>
      <c r="LQ8" s="69">
        <f t="shared" si="0"/>
        <v>2.1534879374902172E-2</v>
      </c>
      <c r="LR8" s="69">
        <f t="shared" si="1"/>
        <v>-2.7005919113477161E-2</v>
      </c>
      <c r="LS8" s="104"/>
      <c r="LT8" s="69"/>
      <c r="LU8" s="69"/>
    </row>
    <row r="9" spans="1:334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138">
        <f>+'Resumen Histórico'!PL64</f>
        <v>0</v>
      </c>
      <c r="LE9" s="138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136">
        <f>+'Resumen Histórico'!PV64</f>
        <v>0</v>
      </c>
      <c r="LO9" s="136">
        <f>+'Resumen Histórico'!PW64</f>
        <v>0</v>
      </c>
      <c r="LP9" s="106">
        <v>0</v>
      </c>
      <c r="LQ9" s="69">
        <f t="shared" si="0"/>
        <v>0</v>
      </c>
      <c r="LR9" s="69">
        <f t="shared" si="1"/>
        <v>0</v>
      </c>
      <c r="LS9" s="104"/>
      <c r="LT9" s="69"/>
      <c r="LU9" s="69"/>
    </row>
    <row r="10" spans="1:334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138">
        <f>+'Resumen Histórico'!PL65</f>
        <v>0.89679902873847039</v>
      </c>
      <c r="LE10" s="138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136">
        <f>+'Resumen Histórico'!PV65</f>
        <v>0</v>
      </c>
      <c r="LO10" s="136">
        <f>+'Resumen Histórico'!PW65</f>
        <v>0</v>
      </c>
      <c r="LP10" s="106">
        <v>0</v>
      </c>
      <c r="LQ10" s="69">
        <f t="shared" si="0"/>
        <v>0</v>
      </c>
      <c r="LR10" s="69">
        <f t="shared" si="1"/>
        <v>0</v>
      </c>
      <c r="LS10" s="104"/>
      <c r="LT10" s="69"/>
      <c r="LU10" s="69"/>
    </row>
    <row r="11" spans="1:334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9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Q11" s="69"/>
    </row>
    <row r="12" spans="1:334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P12" s="67"/>
      <c r="LQ12" s="69"/>
      <c r="LR12" s="104"/>
    </row>
    <row r="13" spans="1:334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P13" s="67"/>
      <c r="LQ13" s="69"/>
      <c r="LR13" s="104"/>
    </row>
    <row r="14" spans="1:334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P14" s="67"/>
      <c r="LQ14" s="69"/>
      <c r="LR14" s="104"/>
    </row>
    <row r="15" spans="1:334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P15" s="67"/>
      <c r="LQ15" s="69"/>
      <c r="LR15" s="104"/>
    </row>
    <row r="16" spans="1:334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9"/>
      <c r="LR16" s="104"/>
    </row>
    <row r="17" spans="4:330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9"/>
      <c r="LR17" s="69"/>
    </row>
    <row r="18" spans="4:330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P18" s="67"/>
      <c r="LQ18" s="69"/>
      <c r="LR18" s="69"/>
    </row>
    <row r="19" spans="4:330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P19" s="67"/>
      <c r="LQ19" s="69"/>
    </row>
    <row r="20" spans="4:330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P20" s="67"/>
      <c r="LQ20" s="69"/>
    </row>
    <row r="21" spans="4:330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Q21" s="69"/>
    </row>
    <row r="22" spans="4:330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67"/>
      <c r="LQ22" s="69"/>
    </row>
    <row r="23" spans="4:330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Q23" s="69"/>
    </row>
    <row r="24" spans="4:330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Q24" s="69"/>
    </row>
    <row r="25" spans="4:330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Q25" s="69"/>
    </row>
    <row r="26" spans="4:330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Q26" s="69"/>
    </row>
    <row r="27" spans="4:330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</row>
    <row r="28" spans="4:330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</row>
    <row r="29" spans="4:330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</row>
    <row r="30" spans="4:330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</row>
    <row r="31" spans="4:330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</row>
    <row r="32" spans="4:330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Q2:LQ3"/>
    <mergeCell ref="LR2:LR3"/>
    <mergeCell ref="LP1:LR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W105"/>
  <sheetViews>
    <sheetView zoomScale="96" zoomScaleNormal="96" workbookViewId="0">
      <pane xSplit="1" ySplit="3" topLeftCell="PH49" activePane="bottomRight" state="frozen"/>
      <selection pane="topRight" activeCell="B1" sqref="B1"/>
      <selection pane="bottomLeft" activeCell="A3" sqref="A3"/>
      <selection pane="bottomRight" activeCell="PY72" sqref="PY72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39" width="12.28515625" style="1" bestFit="1" customWidth="1"/>
    <col min="440" max="16384" width="9.140625" style="1"/>
  </cols>
  <sheetData>
    <row r="1" spans="1:129" ht="13.5" thickBot="1" x14ac:dyDescent="0.25"/>
    <row r="2" spans="1:129" s="5" customFormat="1" ht="13.5" thickBot="1" x14ac:dyDescent="0.25">
      <c r="A2" s="149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0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9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0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1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39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39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39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39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39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39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39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39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PW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</row>
    <row r="57" spans="1:439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PW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</row>
    <row r="58" spans="1:439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543</v>
      </c>
    </row>
    <row r="59" spans="1:439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40">
        <v>0</v>
      </c>
      <c r="PW59" s="140">
        <v>0</v>
      </c>
    </row>
    <row r="60" spans="1:439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0.97628019657910459</v>
      </c>
      <c r="PO60" s="109">
        <v>0.97207783066253695</v>
      </c>
      <c r="PP60" s="109">
        <v>0.98182224019485076</v>
      </c>
      <c r="PQ60" s="109">
        <v>0.96410191377547172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16">
        <v>0.97399990262941694</v>
      </c>
      <c r="PW60" s="116">
        <v>0.93363588962756605</v>
      </c>
    </row>
    <row r="61" spans="1:439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0.94841471834253566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16">
        <v>0.95387109091898059</v>
      </c>
      <c r="PW61" s="116">
        <v>0.90293494846118305</v>
      </c>
    </row>
    <row r="62" spans="1:439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0.97246642266936534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16">
        <v>0.95466665942760309</v>
      </c>
      <c r="PW62" s="116">
        <v>0.903909300756921</v>
      </c>
    </row>
    <row r="63" spans="1:439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0.97400489330538875</v>
      </c>
      <c r="PP63" s="109">
        <v>0.9797138598014522</v>
      </c>
      <c r="PQ63" s="109">
        <v>0.97824478118581604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16">
        <v>0.9684787060179112</v>
      </c>
      <c r="PW63" s="116">
        <v>0.94147278690443403</v>
      </c>
    </row>
    <row r="64" spans="1:439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16">
        <v>0</v>
      </c>
      <c r="PW64" s="116">
        <v>0</v>
      </c>
    </row>
    <row r="65" spans="1:439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41">
        <v>0</v>
      </c>
      <c r="PW65" s="141">
        <v>0</v>
      </c>
    </row>
    <row r="66" spans="1:439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9"/>
    </row>
    <row r="67" spans="1:439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39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39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39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39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39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39" x14ac:dyDescent="0.2">
      <c r="FS73" s="55"/>
      <c r="FT73" s="54"/>
      <c r="OB73" s="97"/>
    </row>
    <row r="74" spans="1:439" x14ac:dyDescent="0.2">
      <c r="FS74" s="55"/>
    </row>
    <row r="75" spans="1:439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2025-10-07T18:29:44Z</dcterms:modified>
</cp:coreProperties>
</file>