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5\"/>
    </mc:Choice>
  </mc:AlternateContent>
  <xr:revisionPtr revIDLastSave="0" documentId="13_ncr:1_{B70D9DFD-3195-42EB-A54D-CF54BCA83C8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ICT!$A$3:$LU$10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S10" i="3" l="1"/>
  <c r="LR9" i="3"/>
  <c r="LR10" i="3"/>
  <c r="LR4" i="3"/>
  <c r="LP4" i="3"/>
  <c r="LS4" i="3" s="1"/>
  <c r="LP5" i="3"/>
  <c r="LP6" i="3"/>
  <c r="LP7" i="3"/>
  <c r="LP8" i="3"/>
  <c r="LP9" i="3"/>
  <c r="LS9" i="3" s="1"/>
  <c r="LP10" i="3"/>
  <c r="LP1" i="3"/>
  <c r="LP3" i="3"/>
  <c r="PX56" i="2"/>
  <c r="PX57" i="2"/>
  <c r="LO4" i="3"/>
  <c r="LO5" i="3"/>
  <c r="LR5" i="3" s="1"/>
  <c r="LO6" i="3"/>
  <c r="LR6" i="3" s="1"/>
  <c r="LO7" i="3"/>
  <c r="LS7" i="3" s="1"/>
  <c r="LO8" i="3"/>
  <c r="LS8" i="3" s="1"/>
  <c r="LO9" i="3"/>
  <c r="LO10" i="3"/>
  <c r="LO3" i="3"/>
  <c r="LO1" i="3"/>
  <c r="PW56" i="2"/>
  <c r="PW57" i="2"/>
  <c r="LN1" i="3"/>
  <c r="LN3" i="3"/>
  <c r="LN4" i="3"/>
  <c r="LN5" i="3"/>
  <c r="LN6" i="3"/>
  <c r="LN7" i="3"/>
  <c r="LN8" i="3"/>
  <c r="LN9" i="3"/>
  <c r="LN10" i="3"/>
  <c r="PV56" i="2"/>
  <c r="PV57" i="2"/>
  <c r="LM4" i="3"/>
  <c r="LM5" i="3"/>
  <c r="LM6" i="3"/>
  <c r="LM7" i="3"/>
  <c r="LM8" i="3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5" i="3"/>
  <c r="LK6" i="3"/>
  <c r="LK7" i="3"/>
  <c r="LK8" i="3"/>
  <c r="LK9" i="3"/>
  <c r="LK10" i="3"/>
  <c r="PS56" i="2"/>
  <c r="PS57" i="2"/>
  <c r="LJ4" i="3"/>
  <c r="LJ5" i="3"/>
  <c r="LJ6" i="3"/>
  <c r="LJ7" i="3"/>
  <c r="LJ8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LS6" i="3" l="1"/>
  <c r="LR7" i="3"/>
  <c r="LS5" i="3"/>
  <c r="LR8" i="3"/>
  <c r="LE4" i="3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<sst xmlns="http://schemas.openxmlformats.org/spreadsheetml/2006/main" count="1919" uniqueCount="611">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</sst>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3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5" fontId="30" fillId="58" borderId="0" xfId="0" applyNumberFormat="1" applyFont="1" applyFill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W97"/>
  <sheetViews>
    <sheetView tabSelected="1" zoomScale="115" zoomScaleNormal="115" workbookViewId="0">
      <pane xSplit="1" ySplit="3" topLeftCell="LF4" activePane="bottomRight" state="frozen"/>
      <selection pane="topRight" activeCell="B1" sqref="B1"/>
      <selection pane="bottomLeft" activeCell="A4" sqref="A4"/>
      <selection pane="bottomRight" activeCell="LJ28" sqref="LJ28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29" width="15.28515625" style="66" customWidth="1"/>
    <col min="330" max="331" width="15.28515625" style="56" customWidth="1"/>
    <col min="332" max="332" width="13.5703125" style="56" bestFit="1" customWidth="1"/>
    <col min="333" max="334" width="11.42578125" style="56" bestFit="1" customWidth="1"/>
    <col min="335" max="335" width="15" style="56" customWidth="1"/>
    <col min="336" max="16384" width="9.140625" style="56"/>
  </cols>
  <sheetData>
    <row r="1" spans="1:335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46" t="s">
        <v>610</v>
      </c>
      <c r="LR1" s="147"/>
      <c r="LS1" s="148"/>
    </row>
    <row r="2" spans="1:335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223</v>
      </c>
      <c r="LR2" s="142" t="s">
        <v>213</v>
      </c>
      <c r="LS2" s="144" t="s">
        <v>215</v>
      </c>
    </row>
    <row r="3" spans="1:335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1" t="s">
        <v>288</v>
      </c>
      <c r="LK3" s="121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15/09 - 30/09</v>
      </c>
      <c r="LP3" s="121" t="str">
        <f>+'Resumen Histórico'!PX58</f>
        <v>01/10 - 15/10</v>
      </c>
      <c r="LQ3" s="121" t="s">
        <v>543</v>
      </c>
      <c r="LR3" s="143"/>
      <c r="LS3" s="145"/>
    </row>
    <row r="4" spans="1:335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138">
        <f>+'Resumen Histórico'!PL59</f>
        <v>0</v>
      </c>
      <c r="LE4" s="138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43">
        <f>+'Resumen Histórico'!PV59</f>
        <v>0</v>
      </c>
      <c r="LO4" s="136">
        <f>+'Resumen Histórico'!PW59</f>
        <v>0</v>
      </c>
      <c r="LP4" s="136">
        <f>+'Resumen Histórico'!PX59</f>
        <v>0</v>
      </c>
      <c r="LQ4" s="135">
        <v>0</v>
      </c>
      <c r="LR4" s="69">
        <f>+LO4-LQ4</f>
        <v>0</v>
      </c>
      <c r="LS4" s="69">
        <f>+LP4-LO4</f>
        <v>0</v>
      </c>
      <c r="LT4" s="104"/>
      <c r="LU4" s="69"/>
      <c r="LW4" s="69"/>
    </row>
    <row r="5" spans="1:335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138">
        <f>+'Resumen Histórico'!PL60</f>
        <v>0.9807299707837962</v>
      </c>
      <c r="LE5" s="138">
        <f>+'Resumen Histórico'!PM60</f>
        <v>0.97680342005080401</v>
      </c>
      <c r="LF5" s="43">
        <f>+'Resumen Histórico'!PN60</f>
        <v>0.97628019657910459</v>
      </c>
      <c r="LG5" s="43">
        <f>+'Resumen Histórico'!PO60</f>
        <v>0.97207783066253695</v>
      </c>
      <c r="LH5" s="43">
        <f>+'Resumen Histórico'!PP60</f>
        <v>0.98182224019485076</v>
      </c>
      <c r="LI5" s="43">
        <f>+'Resumen Histórico'!PQ60</f>
        <v>0.96410191377547172</v>
      </c>
      <c r="LJ5" s="43">
        <f>+'Resumen Histórico'!PR60</f>
        <v>0.96593287638254088</v>
      </c>
      <c r="LK5" s="43">
        <f>+'Resumen Histórico'!PS60</f>
        <v>0.96932358755591708</v>
      </c>
      <c r="LL5" s="43">
        <f>+'Resumen Histórico'!PT60</f>
        <v>0.94257150499480691</v>
      </c>
      <c r="LM5" s="43">
        <f>+'Resumen Histórico'!PU60</f>
        <v>0.97855260720819071</v>
      </c>
      <c r="LN5" s="43">
        <f>+'Resumen Histórico'!PV60</f>
        <v>0.97399990262941694</v>
      </c>
      <c r="LO5" s="136">
        <f>+'Resumen Histórico'!PW60</f>
        <v>0.97000948047949298</v>
      </c>
      <c r="LP5" s="136">
        <f>+'Resumen Histórico'!PX60</f>
        <v>0.95422700401503002</v>
      </c>
      <c r="LQ5" s="106">
        <v>0.93363588962756605</v>
      </c>
      <c r="LR5" s="69">
        <f t="shared" ref="LR5:LR10" si="0">+LO5-LQ5</f>
        <v>3.6373590851926929E-2</v>
      </c>
      <c r="LS5" s="69">
        <f t="shared" ref="LS5:LS10" si="1">+LP5-LO5</f>
        <v>-1.5782476464462958E-2</v>
      </c>
      <c r="LT5" s="104"/>
      <c r="LU5" s="69"/>
      <c r="LV5" s="69"/>
      <c r="LW5" s="69"/>
    </row>
    <row r="6" spans="1:335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138">
        <f>+'Resumen Histórico'!PL61</f>
        <v>0.94976694116691107</v>
      </c>
      <c r="LE6" s="138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0.94841471834253566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43">
        <f>+'Resumen Histórico'!PV61</f>
        <v>0.95387109091898059</v>
      </c>
      <c r="LO6" s="136">
        <f>+'Resumen Histórico'!PW61</f>
        <v>0.93520745733335309</v>
      </c>
      <c r="LP6" s="136">
        <f>+'Resumen Histórico'!PX61</f>
        <v>0.92357858970766604</v>
      </c>
      <c r="LQ6" s="106">
        <v>0.90293494846118305</v>
      </c>
      <c r="LR6" s="69">
        <f t="shared" si="0"/>
        <v>3.2272508872170036E-2</v>
      </c>
      <c r="LS6" s="69">
        <f t="shared" si="1"/>
        <v>-1.1628867625687045E-2</v>
      </c>
      <c r="LT6" s="104"/>
      <c r="LU6" s="69"/>
      <c r="LV6" s="69"/>
    </row>
    <row r="7" spans="1:335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138">
        <f>+'Resumen Histórico'!PL62</f>
        <v>0.97712627090753312</v>
      </c>
      <c r="LE7" s="138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0.97246642266936534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0.9693235425331268</v>
      </c>
      <c r="LK7" s="43">
        <f>+'Resumen Histórico'!PS62</f>
        <v>0.97136186445292905</v>
      </c>
      <c r="LL7" s="43">
        <f>+'Resumen Histórico'!PT62</f>
        <v>0.9637609148844547</v>
      </c>
      <c r="LM7" s="43">
        <f>+'Resumen Histórico'!PU62</f>
        <v>0.96726629356759197</v>
      </c>
      <c r="LN7" s="43">
        <f>+'Resumen Histórico'!PV62</f>
        <v>0.95466665942760309</v>
      </c>
      <c r="LO7" s="136">
        <f>+'Resumen Histórico'!PW62</f>
        <v>0.94388982702451274</v>
      </c>
      <c r="LP7" s="136">
        <f>+'Resumen Histórico'!PX62</f>
        <v>0.94538337710234699</v>
      </c>
      <c r="LQ7" s="106">
        <v>0.903909300756921</v>
      </c>
      <c r="LR7" s="69">
        <f t="shared" si="0"/>
        <v>3.9980526267591743E-2</v>
      </c>
      <c r="LS7" s="69">
        <f t="shared" si="1"/>
        <v>1.4935500778342492E-3</v>
      </c>
      <c r="LT7" s="104"/>
      <c r="LU7" s="69"/>
      <c r="LV7" s="69"/>
    </row>
    <row r="8" spans="1:335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138">
        <f>+'Resumen Histórico'!PL63</f>
        <v>0.97577728025168609</v>
      </c>
      <c r="LE8" s="138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0.97400489330538875</v>
      </c>
      <c r="LH8" s="43">
        <f>+'Resumen Histórico'!PP63</f>
        <v>0.9797138598014522</v>
      </c>
      <c r="LI8" s="43">
        <f>+'Resumen Histórico'!PQ63</f>
        <v>0.97824478118581604</v>
      </c>
      <c r="LJ8" s="43">
        <f>+'Resumen Histórico'!PR63</f>
        <v>0.9823253207439494</v>
      </c>
      <c r="LK8" s="43">
        <f>+'Resumen Histórico'!PS63</f>
        <v>0.9859665263921451</v>
      </c>
      <c r="LL8" s="43">
        <f>+'Resumen Histórico'!PT63</f>
        <v>0.96842292752316506</v>
      </c>
      <c r="LM8" s="43">
        <f>+'Resumen Histórico'!PU63</f>
        <v>0.95699724600808433</v>
      </c>
      <c r="LN8" s="43">
        <f>+'Resumen Histórico'!PV63</f>
        <v>0.9684787060179112</v>
      </c>
      <c r="LO8" s="136">
        <f>+'Resumen Histórico'!PW63</f>
        <v>0.98033126230018663</v>
      </c>
      <c r="LP8" s="136">
        <f>+'Resumen Histórico'!PX63</f>
        <v>0.95632863999317697</v>
      </c>
      <c r="LQ8" s="106">
        <v>0.94147278690443403</v>
      </c>
      <c r="LR8" s="69">
        <f t="shared" si="0"/>
        <v>3.8858475395752601E-2</v>
      </c>
      <c r="LS8" s="69">
        <f t="shared" si="1"/>
        <v>-2.4002622307009669E-2</v>
      </c>
      <c r="LT8" s="104"/>
      <c r="LU8" s="69"/>
      <c r="LV8" s="69"/>
    </row>
    <row r="9" spans="1:335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138">
        <f>+'Resumen Histórico'!PL64</f>
        <v>0</v>
      </c>
      <c r="LE9" s="138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43">
        <f>+'Resumen Histórico'!PV64</f>
        <v>0</v>
      </c>
      <c r="LO9" s="136">
        <f>+'Resumen Histórico'!PW64</f>
        <v>0</v>
      </c>
      <c r="LP9" s="136">
        <f>+'Resumen Histórico'!PX64</f>
        <v>0</v>
      </c>
      <c r="LQ9" s="106">
        <v>0</v>
      </c>
      <c r="LR9" s="69">
        <f t="shared" si="0"/>
        <v>0</v>
      </c>
      <c r="LS9" s="69">
        <f t="shared" si="1"/>
        <v>0</v>
      </c>
      <c r="LT9" s="104"/>
      <c r="LU9" s="69"/>
      <c r="LV9" s="69"/>
    </row>
    <row r="10" spans="1:335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138">
        <f>+'Resumen Histórico'!PL65</f>
        <v>0.89679902873847039</v>
      </c>
      <c r="LE10" s="138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43">
        <f>+'Resumen Histórico'!PV65</f>
        <v>0</v>
      </c>
      <c r="LO10" s="136">
        <f>+'Resumen Histórico'!PW65</f>
        <v>0</v>
      </c>
      <c r="LP10" s="136">
        <f>+'Resumen Histórico'!PX65</f>
        <v>0</v>
      </c>
      <c r="LQ10" s="106">
        <v>0</v>
      </c>
      <c r="LR10" s="69">
        <f t="shared" si="0"/>
        <v>0</v>
      </c>
      <c r="LS10" s="69">
        <f t="shared" si="1"/>
        <v>0</v>
      </c>
      <c r="LT10" s="104"/>
      <c r="LU10" s="69"/>
      <c r="LV10" s="69"/>
    </row>
    <row r="11" spans="1:335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9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R11" s="69"/>
    </row>
    <row r="12" spans="1:335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67"/>
      <c r="LG12" s="67"/>
      <c r="LH12" s="67"/>
      <c r="LQ12" s="67"/>
      <c r="LR12" s="69"/>
      <c r="LS12" s="104"/>
    </row>
    <row r="13" spans="1:335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Q13" s="67"/>
      <c r="LR13" s="69"/>
      <c r="LS13" s="104"/>
    </row>
    <row r="14" spans="1:335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Q14" s="67"/>
      <c r="LR14" s="69"/>
      <c r="LS14" s="104"/>
    </row>
    <row r="15" spans="1:335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Q15" s="67"/>
      <c r="LR15" s="69"/>
      <c r="LS15" s="104"/>
    </row>
    <row r="16" spans="1:335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9"/>
      <c r="LS16" s="104"/>
    </row>
    <row r="17" spans="4:331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9"/>
      <c r="LS17" s="69"/>
    </row>
    <row r="18" spans="4:331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Q18" s="67"/>
      <c r="LR18" s="69"/>
      <c r="LS18" s="69"/>
    </row>
    <row r="19" spans="4:331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Q19" s="67"/>
      <c r="LR19" s="69"/>
    </row>
    <row r="20" spans="4:331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Q20" s="67"/>
      <c r="LR20" s="69"/>
    </row>
    <row r="21" spans="4:331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R21" s="69"/>
    </row>
    <row r="22" spans="4:331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67"/>
      <c r="LR22" s="69"/>
    </row>
    <row r="23" spans="4:331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R23" s="69"/>
    </row>
    <row r="24" spans="4:331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R24" s="69"/>
    </row>
    <row r="25" spans="4:331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R25" s="69"/>
    </row>
    <row r="26" spans="4:331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R26" s="69"/>
    </row>
    <row r="27" spans="4:331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</row>
    <row r="28" spans="4:331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</row>
    <row r="29" spans="4:331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</row>
    <row r="30" spans="4:331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</row>
    <row r="31" spans="4:331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</row>
    <row r="32" spans="4:331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R2:LR3"/>
    <mergeCell ref="LS2:LS3"/>
    <mergeCell ref="LQ1:LS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X105"/>
  <sheetViews>
    <sheetView zoomScale="96" zoomScaleNormal="96" workbookViewId="0">
      <pane xSplit="1" ySplit="3" topLeftCell="PH49" activePane="bottomRight" state="frozen"/>
      <selection pane="topRight" activeCell="B1" sqref="B1"/>
      <selection pane="bottomLeft" activeCell="A3" sqref="A3"/>
      <selection pane="bottomRight" activeCell="PW60" sqref="PW60:PW63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40" width="12.28515625" style="1" bestFit="1" customWidth="1"/>
    <col min="441" max="16384" width="9.140625" style="1"/>
  </cols>
  <sheetData>
    <row r="1" spans="1:129" ht="13.5" thickBot="1" x14ac:dyDescent="0.25"/>
    <row r="2" spans="1:129" s="5" customFormat="1" ht="13.5" thickBot="1" x14ac:dyDescent="0.25">
      <c r="A2" s="149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0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49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0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1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40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40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40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40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40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40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40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40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PX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</row>
    <row r="57" spans="1:440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PX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  <c r="PW57" s="86" t="str">
        <f t="shared" si="26"/>
        <v>Liquidación 10-10-2025</v>
      </c>
      <c r="PX57" s="86" t="str">
        <f t="shared" si="26"/>
        <v>Liquidación 25-10-2025</v>
      </c>
    </row>
    <row r="58" spans="1:440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543</v>
      </c>
      <c r="PX58" s="123" t="s">
        <v>299</v>
      </c>
    </row>
    <row r="59" spans="1:440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40">
        <v>0</v>
      </c>
      <c r="PX59" s="140">
        <v>0</v>
      </c>
    </row>
    <row r="60" spans="1:440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0.97628019657910459</v>
      </c>
      <c r="PO60" s="109">
        <v>0.97207783066253695</v>
      </c>
      <c r="PP60" s="109">
        <v>0.98182224019485076</v>
      </c>
      <c r="PQ60" s="109">
        <v>0.96410191377547172</v>
      </c>
      <c r="PR60" s="109">
        <v>0.96593287638254088</v>
      </c>
      <c r="PS60" s="109">
        <v>0.96932358755591708</v>
      </c>
      <c r="PT60" s="109">
        <v>0.94257150499480691</v>
      </c>
      <c r="PU60" s="109">
        <v>0.97855260720819071</v>
      </c>
      <c r="PV60" s="109">
        <v>0.97399990262941694</v>
      </c>
      <c r="PW60" s="116">
        <v>0.97000948047949298</v>
      </c>
      <c r="PX60" s="116">
        <v>0.95422700401503002</v>
      </c>
    </row>
    <row r="61" spans="1:440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0.94841471834253566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09">
        <v>0.95387109091898059</v>
      </c>
      <c r="PW61" s="116">
        <v>0.93520745733335309</v>
      </c>
      <c r="PX61" s="116">
        <v>0.92357858970766604</v>
      </c>
    </row>
    <row r="62" spans="1:440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0.97246642266936534</v>
      </c>
      <c r="PP62" s="109">
        <v>0.97437612649266636</v>
      </c>
      <c r="PQ62" s="109">
        <v>0.97513194745036003</v>
      </c>
      <c r="PR62" s="109">
        <v>0.9693235425331268</v>
      </c>
      <c r="PS62" s="109">
        <v>0.97136186445292905</v>
      </c>
      <c r="PT62" s="109">
        <v>0.9637609148844547</v>
      </c>
      <c r="PU62" s="109">
        <v>0.96726629356759197</v>
      </c>
      <c r="PV62" s="109">
        <v>0.95466665942760309</v>
      </c>
      <c r="PW62" s="116">
        <v>0.94388982702451274</v>
      </c>
      <c r="PX62" s="116">
        <v>0.94538337710234699</v>
      </c>
    </row>
    <row r="63" spans="1:440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0.97400489330538875</v>
      </c>
      <c r="PP63" s="109">
        <v>0.9797138598014522</v>
      </c>
      <c r="PQ63" s="109">
        <v>0.97824478118581604</v>
      </c>
      <c r="PR63" s="109">
        <v>0.9823253207439494</v>
      </c>
      <c r="PS63" s="109">
        <v>0.9859665263921451</v>
      </c>
      <c r="PT63" s="109">
        <v>0.96842292752316506</v>
      </c>
      <c r="PU63" s="109">
        <v>0.95699724600808433</v>
      </c>
      <c r="PV63" s="109">
        <v>0.9684787060179112</v>
      </c>
      <c r="PW63" s="116">
        <v>0.98033126230018663</v>
      </c>
      <c r="PX63" s="116">
        <v>0.95632863999317697</v>
      </c>
    </row>
    <row r="64" spans="1:440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16">
        <v>0</v>
      </c>
      <c r="PX64" s="116">
        <v>0</v>
      </c>
    </row>
    <row r="65" spans="1:440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41">
        <v>0</v>
      </c>
      <c r="PX65" s="141">
        <v>0</v>
      </c>
    </row>
    <row r="66" spans="1:440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9"/>
    </row>
    <row r="67" spans="1:440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40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40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40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40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40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40" x14ac:dyDescent="0.2">
      <c r="FS73" s="55"/>
      <c r="FT73" s="54"/>
      <c r="OB73" s="97"/>
    </row>
    <row r="74" spans="1:440" x14ac:dyDescent="0.2">
      <c r="FS74" s="55"/>
    </row>
    <row r="75" spans="1:440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2025-10-21T13:53:38Z</dcterms:modified>
</cp:coreProperties>
</file>