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5\"/>
    </mc:Choice>
  </mc:AlternateContent>
  <xr:revisionPtr revIDLastSave="0" documentId="13_ncr:1_{E11433E5-EF15-48AA-8538-2B39ECD6908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ICT!$A$3:$LZ$10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X7" i="3" l="1"/>
  <c r="LX8" i="3"/>
  <c r="LX4" i="3"/>
  <c r="LW5" i="3"/>
  <c r="LW6" i="3"/>
  <c r="LW7" i="3"/>
  <c r="LW8" i="3"/>
  <c r="LW9" i="3"/>
  <c r="LW10" i="3"/>
  <c r="LW4" i="3"/>
  <c r="LT5" i="3"/>
  <c r="LT6" i="3"/>
  <c r="LT7" i="3"/>
  <c r="LT8" i="3"/>
  <c r="LU1" i="3"/>
  <c r="LU3" i="3"/>
  <c r="LU4" i="3"/>
  <c r="LU5" i="3"/>
  <c r="LX5" i="3" s="1"/>
  <c r="LU6" i="3"/>
  <c r="LX6" i="3" s="1"/>
  <c r="LU7" i="3"/>
  <c r="LU8" i="3"/>
  <c r="LU9" i="3"/>
  <c r="LX9" i="3" s="1"/>
  <c r="LU10" i="3"/>
  <c r="LX10" i="3" s="1"/>
  <c r="QC56" i="2"/>
  <c r="QC57" i="2"/>
  <c r="LT3" i="3"/>
  <c r="LT4" i="3"/>
  <c r="LT9" i="3"/>
  <c r="LT10" i="3"/>
  <c r="QB56" i="2"/>
  <c r="QB57" i="2"/>
  <c r="LT1" i="3"/>
  <c r="LS1" i="3"/>
  <c r="LS3" i="3"/>
  <c r="LS4" i="3"/>
  <c r="LS5" i="3"/>
  <c r="LS6" i="3"/>
  <c r="LS7" i="3"/>
  <c r="LS8" i="3"/>
  <c r="LS9" i="3"/>
  <c r="LS10" i="3"/>
  <c r="QA56" i="2"/>
  <c r="QA57" i="2"/>
  <c r="LR4" i="3"/>
  <c r="LR5" i="3"/>
  <c r="LR6" i="3"/>
  <c r="LR7" i="3"/>
  <c r="LR8" i="3"/>
  <c r="LR9" i="3"/>
  <c r="LR10" i="3"/>
  <c r="LR1" i="3"/>
  <c r="LR3" i="3"/>
  <c r="PZ56" i="2"/>
  <c r="PZ57" i="2"/>
  <c r="LQ4" i="3"/>
  <c r="LQ5" i="3"/>
  <c r="LQ6" i="3"/>
  <c r="LQ7" i="3"/>
  <c r="LQ8" i="3"/>
  <c r="LQ9" i="3"/>
  <c r="LQ10" i="3"/>
  <c r="LQ1" i="3"/>
  <c r="LQ3" i="3"/>
  <c r="PY56" i="2"/>
  <c r="PY57" i="2"/>
  <c r="LP4" i="3"/>
  <c r="LP5" i="3"/>
  <c r="LP6" i="3"/>
  <c r="LP7" i="3"/>
  <c r="LP8" i="3"/>
  <c r="LP9" i="3"/>
  <c r="LP10" i="3"/>
  <c r="LP1" i="3"/>
  <c r="LP3" i="3"/>
  <c r="PX56" i="2"/>
  <c r="PX57" i="2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<sst xmlns="http://schemas.openxmlformats.org/spreadsheetml/2006/main" count="1929" uniqueCount="614">
  <si>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</si>
  <si>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</si>
  <si>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</si>
  <si>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</si>
  <si>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</si>
  <si>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</si>
  <si>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</si>
  <si>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</si>
  <si>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</si>
  <si>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</si>
  <si>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</si>
  <si>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</si>
  <si>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</si>
  <si>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</si>
  <si>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</si>
  <si>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</si>
  <si>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</si>
  <si>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</si>
  <si>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</si>
  <si>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</si>
  <si>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</si>
  <si>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</si>
  <si>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</si>
  <si>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</si>
  <si>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</si>
  <si>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</si>
  <si>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</si>
  <si>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</si>
  <si>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</si>
  <si>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</si>
  <si>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</si>
  <si>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</si>
  <si>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</si>
  <si>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</si>
  <si>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</si>
  <si>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</si>
  <si>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</si>
  <si>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</si>
  <si>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</si>
  <si>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</si>
  <si>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</si>
  <si>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</si>
  <si>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</si>
  <si>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</si>
  <si>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</si>
  <si>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</si>
  <si>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</si>
  <si>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</si>
  <si>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</si>
  <si>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</si>
  <si>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</si>
  <si>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</si>
  <si>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</si>
  <si>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</si>
  <si>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</si>
  <si>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</si>
  <si>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</si>
  <si>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</si>
  <si>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</si>
  <si>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</si>
  <si>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</si>
  <si>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</si>
  <si>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</si>
  <si>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</si>
  <si>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</si>
  <si>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</si>
  <si>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</si>
  <si>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</si>
  <si>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</si>
  <si>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</si>
  <si>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</si>
  <si>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</si>
  <si>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</si>
  <si>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</si>
  <si>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</si>
  <si>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</si>
  <si>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</si>
  <si>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</si>
  <si>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</si>
  <si>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</si>
  <si>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</si>
  <si>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</si>
  <si>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</si>
  <si>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</si>
  <si>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</si>
  <si>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</si>
  <si>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</si>
  <si>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</si>
  <si>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</si>
  <si>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</si>
  <si>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</si>
  <si>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</si>
  <si>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</si>
  <si>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</si>
  <si>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</si>
  <si>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</si>
  <si>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</si>
  <si>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</si>
  <si>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</si>
  <si>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</si>
  <si>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</si>
  <si>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</si>
  <si>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</si>
  <si>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</si>
  <si>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</si>
  <si>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</si>
  <si>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</si>
  <si>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</si>
  <si>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</si>
  <si>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</si>
  <si>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</si>
  <si>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</si>
  <si>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</si>
  <si>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</si>
  <si>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</si>
  <si>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</si>
  <si>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</si>
  <si>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</si>
  <si>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</si>
  <si>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</si>
  <si>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</si>
  <si>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</si>
  <si>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</si>
  <si>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</si>
  <si>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</si>
  <si>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</si>
  <si>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</si>
  <si>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</si>
  <si>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</si>
  <si>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</si>
  <si>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</si>
  <si>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</si>
  <si>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</si>
  <si>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</si>
  <si>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</si>
  <si>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</si>
  <si>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</si>
  <si>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</si>
  <si>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</si>
  <si>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</si>
  <si>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</si>
  <si>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</si>
  <si>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</si>
  <si>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</si>
  <si>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</si>
  <si>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</si>
  <si>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</si>
  <si>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</si>
  <si>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</si>
  <si>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</si>
  <si>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</si>
  <si>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</si>
  <si>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</si>
  <si>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</si>
  <si>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</si>
  <si>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</si>
  <si>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</si>
  <si>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</si>
  <si>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</si>
  <si>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</si>
  <si>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</si>
  <si>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</si>
  <si>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</si>
  <si>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</si>
  <si>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</si>
  <si>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</si>
  <si>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</si>
  <si>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</si>
  <si>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</si>
  <si>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</si>
  <si>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</si>
  <si>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</si>
  <si>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</si>
  <si>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</si>
  <si>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</si>
  <si>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</si>
  <si>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</si>
  <si>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</si>
  <si>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</si>
  <si>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</si>
  <si>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</si>
  <si>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</si>
  <si>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</si>
  <si>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</si>
  <si>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</si>
  <si>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</si>
  <si>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</si>
  <si>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</si>
  <si>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</si>
  <si>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</si>
  <si>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</si>
  <si>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</si>
  <si>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</si>
  <si>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</si>
  <si>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</si>
  <si>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</si>
  <si>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</si>
  <si>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</si>
  <si>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</si>
  <si>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</si>
  <si>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</si>
  <si>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</si>
  <si>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</si>
  <si>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</si>
  <si>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</si>
  <si>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</si>
  <si>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</si>
  <si>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</si>
  <si>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</si>
  <si>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</si>
  <si>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</si>
  <si>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</si>
  <si>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</si>
  <si>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</si>
  <si>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</si>
  <si>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</si>
  <si>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</si>
  <si>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</si>
  <si>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</si>
  <si>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</si>
  <si>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</si>
  <si>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</si>
  <si>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</si>
  <si>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</si>
  <si>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</si>
  <si>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</si>
  <si>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</si>
  <si>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</si>
  <si>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</si>
  <si>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</si>
  <si>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</si>
  <si>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</si>
  <si>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</si>
  <si>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</si>
  <si>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</si>
  <si>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</si>
  <si>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</si>
  <si>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</si>
  <si>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</si>
  <si>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</si>
  <si>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</si>
  <si>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</si>
  <si>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</si>
  <si>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</si>
  <si>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</si>
  <si>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</si>
  <si>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</si>
  <si>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</si>
  <si>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</si>
  <si>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</si>
  <si>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</si>
  <si>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</si>
  <si>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</si>
  <si>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</si>
  <si>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</si>
  <si>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</si>
  <si>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</si>
  <si>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</si>
  <si>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</si>
  <si>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</si>
  <si>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</si>
  <si>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</si>
  <si>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</si>
  <si>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</si>
  <si>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</si>
  <si>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</si>
  <si>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</si>
  <si>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</si>
  <si>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</si>
  <si>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</si>
  <si>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</si>
  <si>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</si>
  <si>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</si>
  <si>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</si>
  <si>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</si>
  <si>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</si>
  <si>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</si>
  <si>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</si>
  <si>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</si>
  <si>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</si>
  <si>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</si>
  <si>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</si>
  <si>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</si>
  <si>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</si>
  <si>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</si>
  <si>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</si>
  <si>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</si>
  <si>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</si>
  <si>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</si>
  <si>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</si>
  <si>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</si>
  <si>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</si>
  <si>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</si>
  <si>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</si>
  <si>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</si>
  <si>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</si>
  <si>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</si>
  <si>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</si>
  <si>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</si>
  <si>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</si>
  <si>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</si>
  <si>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</si>
  <si>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</si>
  <si>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</si>
  <si>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</si>
  <si>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</si>
  <si>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</si>
  <si>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</si>
  <si>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</si>
  <si>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</si>
  <si>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</si>
  <si>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</si>
  <si>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</si>
  <si>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</si>
  <si>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</si>
  <si>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</si>
  <si>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</si>
  <si>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</si>
  <si>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</si>
  <si>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</si>
  <si>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</si>
  <si>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</si>
  <si>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</si>
  <si>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</si>
  <si>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</si>
  <si>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</si>
  <si>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</si>
  <si>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</si>
  <si>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</si>
  <si>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</si>
  <si>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</si>
  <si>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</si>
  <si>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</si>
  <si>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</si>
  <si>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</si>
  <si>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</si>
  <si>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</si>
  <si>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</si>
  <si>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</si>
  <si>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</si>
  <si>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</si>
  <si>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</si>
  <si>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</si>
  <si>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</si>
  <si>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</si>
  <si>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</si>
  <si>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</si>
  <si>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</si>
  <si>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</si>
  <si>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</si>
  <si>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</si>
  <si>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</si>
  <si>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</si>
  <si>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</si>
  <si>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</si>
  <si>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</si>
  <si>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</si>
  <si>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</si>
  <si>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</si>
  <si>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</si>
  <si>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</si>
  <si>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</si>
  <si>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</si>
  <si>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</si>
  <si>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</si>
  <si>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</si>
  <si>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</si>
  <si>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</si>
  <si>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</si>
  <si>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</si>
  <si>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</si>
  <si>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</si>
  <si>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</si>
  <si>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</si>
  <si>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</si>
  <si>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</si>
  <si>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</si>
  <si>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</si>
  <si>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</si>
  <si>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</si>
  <si>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</si>
  <si>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</si>
  <si>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</si>
  <si>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</si>
  <si>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</si>
  <si>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</si>
  <si>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</si>
  <si>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</si>
  <si>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</si>
  <si>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</si>
  <si>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</si>
  <si>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</si>
  <si>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</si>
  <si>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</si>
  <si>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</si>
  <si>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</si>
  <si>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</si>
  <si>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</si>
  <si>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</si>
  <si>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</si>
  <si>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</si>
  <si>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</si>
  <si>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</si>
  <si>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</si>
  <si>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</si>
  <si>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</si>
  <si>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</si>
  <si>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</si>
  <si>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</si>
  <si>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</si>
  <si>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</si>
  <si>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</si>
  <si>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</si>
  <si>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</si>
  <si>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</si>
  <si>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</si>
  <si>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</si>
  <si>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</si>
  <si>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</si>
  <si>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</si>
  <si>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</si>
  <si>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</si>
  <si>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</si>
  <si>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</si>
  <si>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</si>
  <si>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</si>
  <si>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</si>
  <si>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</si>
  <si>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</si>
  <si>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</si>
  <si>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</si>
  <si>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</si>
  <si>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</si>
  <si>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</si>
  <si>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</si>
  <si>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</si>
  <si>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</si>
  <si>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</si>
  <si>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</si>
  <si>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</si>
  <si>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</si>
  <si>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</si>
  <si>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</si>
  <si>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</si>
  <si>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</si>
  <si>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</si>
  <si>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</si>
  <si>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</si>
  <si>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</si>
  <si>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</si>
  <si>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</si>
  <si>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</si>
  <si>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</si>
  <si>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</si>
  <si>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</si>
  <si>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</si>
  <si>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</si>
  <si>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</si>
  <si>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</si>
  <si>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</si>
  <si>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</si>
  <si>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</si>
  <si>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</si>
  <si>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</si>
  <si>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</si>
  <si>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</si>
  <si>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</si>
  <si>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</si>
  <si>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</si>
  <si>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</si>
  <si>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</si>
  <si>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</si>
  <si>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</si>
  <si>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</si>
  <si>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</si>
  <si>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</si>
  <si>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</si>
  <si>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</si>
  <si>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</si>
  <si>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</si>
  <si>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</si>
  <si>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</si>
  <si>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</si>
  <si>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</si>
  <si>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</si>
  <si>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</si>
  <si>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</si>
  <si>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</si>
  <si>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</si>
  <si>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</si>
  <si>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</si>
  <si>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</si>
  <si>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</si>
  <si>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</si>
  <si>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</si>
  <si>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</si>
  <si>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</si>
  <si>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</si>
  <si>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</si>
  <si>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</si>
  <si>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</si>
  <si>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</si>
  <si>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</si>
  <si>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</si>
  <si>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</si>
  <si>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</si>
  <si>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</si>
  <si>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</si>
  <si>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</si>
  <si>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</si>
  <si>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</si>
  <si>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</si>
  <si>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</si>
  <si>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</si>
  <si>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</si>
  <si>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</si>
  <si>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</si>
  <si>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</si>
  <si>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</si>
  <si>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</si>
  <si>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</si>
  <si>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</si>
  <si>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</si>
  <si>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</si>
  <si>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</si>
  <si>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</si>
  <si>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</si>
  <si>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</si>
  <si>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</si>
  <si>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</si>
  <si>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</si>
  <si>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</si>
  <si>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</si>
  <si>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</si>
  <si>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</si>
  <si>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</si>
  <si>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</si>
  <si>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</si>
  <si>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</si>
  <si>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</si>
  <si>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</si>
  <si>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</si>
  <si>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</si>
  <si>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</si>
  <si>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</si>
  <si>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</si>
  <si>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</si>
  <si>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</si>
  <si>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</si>
  <si>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</si>
  <si>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</si>
  <si>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</si>
  <si>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</si>
  <si>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</si>
  <si>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</si>
  <si>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</si>
  <si>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</si>
  <si>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</si>
  <si>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</si>
  <si>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</si>
  <si>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</si>
  <si>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</si>
  <si>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</si>
  <si>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</si>
  <si>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</si>
  <si>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</si>
  <si>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</si>
  <si>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</si>
  <si>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</si>
  <si>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</si>
  <si>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</si>
  <si>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</si>
  <si>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</si>
  <si>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</si>
  <si>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</si>
  <si>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</si>
  <si>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</si>
  <si>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</si>
  <si>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</si>
  <si>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</si>
  <si>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</si>
  <si>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</si>
  <si>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</si>
  <si>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</si>
  <si>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</si>
  <si>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</si>
  <si>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</si>
  <si>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</si>
  <si>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</si>
  <si>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</si>
  <si>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</si>
  <si>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</si>
  <si>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</si>
  <si>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</si>
  <si>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</si>
  <si>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</si>
  <si>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</si>
  <si>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</si>
  <si>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</si>
  <si>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</si>
  <si>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</si>
  <si>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</si>
  <si>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</si>
  <si>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</si>
  <si>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</si>
  <si>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</si>
  <si>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</si>
  <si>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</si>
  <si>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</si>
  <si>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</si>
  <si>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</si>
  <si>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L444</t>
  </si>
  <si>
    <t>Liquidación 25 Diciembre 2025</t>
  </si>
  <si>
    <t>Liquidación 10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</si>
</sst>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1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70" fontId="11" fillId="0" borderId="9" xfId="0" applyNumberFormat="1" applyFont="1" applyFill="1" applyBorder="1" applyAlignment="1">
      <alignment horizontal="center" vertical="center"/>
    </xf>
    <xf numFmtId="170" fontId="11" fillId="0" borderId="26" xfId="0" applyNumberFormat="1" applyFont="1" applyFill="1" applyBorder="1" applyAlignment="1">
      <alignment horizontal="center" vertical="center"/>
    </xf>
    <xf numFmtId="170" fontId="11" fillId="0" borderId="1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/>
    <xf numFmtId="170" fontId="24" fillId="58" borderId="9" xfId="0" applyNumberFormat="1" applyFont="1" applyFill="1" applyBorder="1" applyAlignment="1">
      <alignment horizontal="center" vertical="center"/>
    </xf>
    <xf numFmtId="170" fontId="24" fillId="58" borderId="10" xfId="0" applyNumberFormat="1" applyFont="1" applyFill="1" applyBorder="1" applyAlignment="1">
      <alignment horizontal="center" vertical="center"/>
    </xf>
    <xf numFmtId="165" fontId="30" fillId="58" borderId="0" xfId="0" applyNumberFormat="1" applyFont="1" applyFill="1"/>
    <xf numFmtId="167" fontId="30" fillId="0" borderId="0" xfId="0" applyNumberFormat="1" applyFont="1" applyAlignment="1">
      <alignment horizontal="right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B97"/>
  <sheetViews>
    <sheetView tabSelected="1" zoomScale="85" zoomScaleNormal="85" workbookViewId="0">
      <pane xSplit="1" ySplit="3" topLeftCell="LE4" activePane="bottomRight" state="frozen"/>
      <selection pane="topRight" activeCell="B1" sqref="B1"/>
      <selection pane="bottomLeft" activeCell="A4" sqref="A4"/>
      <selection pane="bottomRight" activeCell="LW4" sqref="LW4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4" width="15.28515625" style="66" customWidth="1"/>
    <col min="335" max="336" width="15.28515625" style="56" customWidth="1"/>
    <col min="337" max="337" width="13.5703125" style="56" bestFit="1" customWidth="1"/>
    <col min="338" max="339" width="11.42578125" style="56" bestFit="1" customWidth="1"/>
    <col min="340" max="340" width="15" style="56" customWidth="1"/>
    <col min="341" max="16384" width="9.140625" style="56"/>
  </cols>
  <sheetData>
    <row r="1" spans="1:340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46" t="s">
        <v>611</v>
      </c>
      <c r="LW1" s="147"/>
      <c r="LX1" s="148"/>
    </row>
    <row r="2" spans="1:340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612</v>
      </c>
      <c r="LU2" s="79" t="s">
        <v>613</v>
      </c>
      <c r="LV2" s="79" t="s">
        <v>612</v>
      </c>
      <c r="LW2" s="142" t="s">
        <v>213</v>
      </c>
      <c r="LX2" s="144" t="s">
        <v>215</v>
      </c>
    </row>
    <row r="3" spans="1:340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">
        <v>306</v>
      </c>
      <c r="LW3" s="143"/>
      <c r="LX3" s="145"/>
    </row>
    <row r="4" spans="1:340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159">
        <f>+'Resumen Histórico'!PN59</f>
        <v>0</v>
      </c>
      <c r="LG4" s="159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156">
        <f>+'Resumen Histórico'!QA59</f>
        <v>0</v>
      </c>
      <c r="LT4" s="136">
        <f>+'Resumen Histórico'!QB59</f>
        <v>0</v>
      </c>
      <c r="LU4" s="136">
        <f>+'Resumen Histórico'!QC59</f>
        <v>0</v>
      </c>
      <c r="LV4" s="135">
        <v>0</v>
      </c>
      <c r="LW4" s="69">
        <f>+LT4-LV4</f>
        <v>0</v>
      </c>
      <c r="LX4" s="69">
        <f>+LU4-LT4</f>
        <v>0</v>
      </c>
      <c r="LY4" s="104"/>
      <c r="LZ4" s="69"/>
      <c r="MB4" s="69"/>
    </row>
    <row r="5" spans="1:340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159">
        <f>+'Resumen Histórico'!PN60</f>
        <v>0.97639080157521441</v>
      </c>
      <c r="LG5" s="159">
        <f>+'Resumen Histórico'!PO60</f>
        <v>0.97227533456677895</v>
      </c>
      <c r="LH5" s="43">
        <f>+'Resumen Histórico'!PP60</f>
        <v>0.98182224019485076</v>
      </c>
      <c r="LI5" s="43">
        <f>+'Resumen Histórico'!PQ60</f>
        <v>0.96410191377547172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156">
        <f>+'Resumen Histórico'!QA60</f>
        <v>0.97616049780035652</v>
      </c>
      <c r="LT5" s="136">
        <f>+'Resumen Histórico'!QB60</f>
        <v>0.99515415382751438</v>
      </c>
      <c r="LU5" s="136">
        <f>+'Resumen Histórico'!QC60</f>
        <v>0.97104501437382595</v>
      </c>
      <c r="LV5" s="106">
        <v>0.99010434238539902</v>
      </c>
      <c r="LW5" s="69">
        <f t="shared" ref="LW5:LW10" si="0">+LT5-LV5</f>
        <v>5.0498114421153595E-3</v>
      </c>
      <c r="LX5" s="69">
        <f t="shared" ref="LX5:LX10" si="1">+LU5-LT5</f>
        <v>-2.4109139453688422E-2</v>
      </c>
      <c r="LY5" s="104"/>
      <c r="LZ5" s="69"/>
      <c r="MA5" s="69"/>
      <c r="MB5" s="69"/>
    </row>
    <row r="6" spans="1:340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159">
        <f>+'Resumen Histórico'!PN61</f>
        <v>0.94783349445311094</v>
      </c>
      <c r="LG6" s="159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156">
        <f>+'Resumen Histórico'!QA61</f>
        <v>0.93944584906574313</v>
      </c>
      <c r="LT6" s="136">
        <f>+'Resumen Histórico'!QB61</f>
        <v>0.95351378094046724</v>
      </c>
      <c r="LU6" s="136">
        <f>+'Resumen Histórico'!QC61</f>
        <v>0.904025944124764</v>
      </c>
      <c r="LV6" s="106">
        <v>0.93037770954061105</v>
      </c>
      <c r="LW6" s="69">
        <f t="shared" si="0"/>
        <v>2.3136071399856184E-2</v>
      </c>
      <c r="LX6" s="69">
        <f t="shared" si="1"/>
        <v>-4.9487836815703234E-2</v>
      </c>
      <c r="LY6" s="104"/>
      <c r="LZ6" s="69"/>
      <c r="MA6" s="69"/>
    </row>
    <row r="7" spans="1:340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159">
        <f>+'Resumen Histórico'!PN62</f>
        <v>0.98059510043644538</v>
      </c>
      <c r="LG7" s="159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156">
        <f>+'Resumen Histórico'!QA62</f>
        <v>0.9595097470913575</v>
      </c>
      <c r="LT7" s="136">
        <f>+'Resumen Histórico'!QB62</f>
        <v>0.95369826428934701</v>
      </c>
      <c r="LU7" s="136">
        <f>+'Resumen Histórico'!QC62</f>
        <v>0.88628827860095305</v>
      </c>
      <c r="LV7" s="106">
        <v>0.92505455375298196</v>
      </c>
      <c r="LW7" s="69">
        <f t="shared" si="0"/>
        <v>2.8643710536365052E-2</v>
      </c>
      <c r="LX7" s="69">
        <f t="shared" si="1"/>
        <v>-6.7409985688393959E-2</v>
      </c>
      <c r="LY7" s="104"/>
      <c r="LZ7" s="69"/>
      <c r="MA7" s="69"/>
    </row>
    <row r="8" spans="1:340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159">
        <f>+'Resumen Histórico'!PN63</f>
        <v>0.97302393320559932</v>
      </c>
      <c r="LG8" s="159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0.97824478118581604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156">
        <f>+'Resumen Histórico'!QA63</f>
        <v>0.96138688733247313</v>
      </c>
      <c r="LT8" s="136">
        <f>+'Resumen Histórico'!QB63</f>
        <v>0.97472119821408754</v>
      </c>
      <c r="LU8" s="136">
        <f>+'Resumen Histórico'!QC63</f>
        <v>0.95509325048417104</v>
      </c>
      <c r="LV8" s="106">
        <v>0.95692221404573197</v>
      </c>
      <c r="LW8" s="69">
        <f t="shared" si="0"/>
        <v>1.7798984168355569E-2</v>
      </c>
      <c r="LX8" s="69">
        <f t="shared" si="1"/>
        <v>-1.9627947729916495E-2</v>
      </c>
      <c r="LY8" s="104"/>
      <c r="LZ8" s="69"/>
      <c r="MA8" s="69"/>
    </row>
    <row r="9" spans="1:340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159">
        <f>+'Resumen Histórico'!PN64</f>
        <v>0</v>
      </c>
      <c r="LG9" s="159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156">
        <f>+'Resumen Histórico'!QA64</f>
        <v>0</v>
      </c>
      <c r="LT9" s="136">
        <f>+'Resumen Histórico'!QB64</f>
        <v>0</v>
      </c>
      <c r="LU9" s="136">
        <f>+'Resumen Histórico'!QC64</f>
        <v>0</v>
      </c>
      <c r="LV9" s="106">
        <v>0</v>
      </c>
      <c r="LW9" s="69">
        <f t="shared" si="0"/>
        <v>0</v>
      </c>
      <c r="LX9" s="69">
        <f t="shared" si="1"/>
        <v>0</v>
      </c>
      <c r="LY9" s="104"/>
      <c r="LZ9" s="69"/>
      <c r="MA9" s="69"/>
    </row>
    <row r="10" spans="1:340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159">
        <f>+'Resumen Histórico'!PN65</f>
        <v>0.77479764986942934</v>
      </c>
      <c r="LG10" s="159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156">
        <f>+'Resumen Histórico'!QA65</f>
        <v>0</v>
      </c>
      <c r="LT10" s="136">
        <f>+'Resumen Histórico'!QB65</f>
        <v>0</v>
      </c>
      <c r="LU10" s="136">
        <f>+'Resumen Histórico'!QC65</f>
        <v>0</v>
      </c>
      <c r="LV10" s="106">
        <v>0</v>
      </c>
      <c r="LW10" s="69">
        <f t="shared" si="0"/>
        <v>0</v>
      </c>
      <c r="LX10" s="69">
        <f t="shared" si="1"/>
        <v>0</v>
      </c>
      <c r="LY10" s="104"/>
      <c r="LZ10" s="69"/>
      <c r="MA10" s="69"/>
    </row>
    <row r="11" spans="1:340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W11" s="69"/>
    </row>
    <row r="12" spans="1:340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60"/>
      <c r="LG12" s="67"/>
      <c r="LH12" s="67"/>
      <c r="LV12" s="67"/>
      <c r="LW12" s="69"/>
      <c r="LX12" s="104"/>
    </row>
    <row r="13" spans="1:340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V13" s="67"/>
      <c r="LW13" s="141"/>
      <c r="LX13" s="104"/>
    </row>
    <row r="14" spans="1:340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V14" s="67"/>
      <c r="LW14" s="141"/>
      <c r="LX14" s="104"/>
    </row>
    <row r="15" spans="1:340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V15" s="67"/>
      <c r="LW15" s="141"/>
      <c r="LX15" s="104"/>
    </row>
    <row r="16" spans="1:340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141"/>
      <c r="LX16" s="104"/>
    </row>
    <row r="17" spans="4:336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9"/>
      <c r="LX17" s="69"/>
    </row>
    <row r="18" spans="4:336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V18" s="67"/>
      <c r="LW18" s="69"/>
      <c r="LX18" s="69"/>
    </row>
    <row r="19" spans="4:336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V19" s="67"/>
      <c r="LW19" s="69"/>
    </row>
    <row r="20" spans="4:336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V20" s="67"/>
      <c r="LW20" s="69"/>
    </row>
    <row r="21" spans="4:336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W21" s="69"/>
    </row>
    <row r="22" spans="4:336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67"/>
      <c r="LW22" s="69"/>
    </row>
    <row r="23" spans="4:336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W23" s="69"/>
    </row>
    <row r="24" spans="4:336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W24" s="69"/>
    </row>
    <row r="25" spans="4:336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W25" s="69"/>
    </row>
    <row r="26" spans="4:336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W26" s="69"/>
    </row>
    <row r="27" spans="4:336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</row>
    <row r="28" spans="4:336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</row>
    <row r="29" spans="4:336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</row>
    <row r="30" spans="4:336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</row>
    <row r="31" spans="4:336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</row>
    <row r="32" spans="4:336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W2:LW3"/>
    <mergeCell ref="LX2:LX3"/>
    <mergeCell ref="LV1:LX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C105"/>
  <sheetViews>
    <sheetView zoomScale="96" zoomScaleNormal="96" workbookViewId="0">
      <pane xSplit="1" ySplit="3" topLeftCell="PM52" activePane="bottomRight" state="frozen"/>
      <selection pane="topRight" activeCell="B1" sqref="B1"/>
      <selection pane="bottomLeft" activeCell="A3" sqref="A3"/>
      <selection pane="bottomRight" activeCell="QC64" sqref="QC64:QC65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16384" width="9.140625" style="1"/>
  </cols>
  <sheetData>
    <row r="1" spans="1:129" ht="13.5" thickBot="1" x14ac:dyDescent="0.25"/>
    <row r="2" spans="1:129" s="5" customFormat="1" ht="13.5" thickBot="1" x14ac:dyDescent="0.25">
      <c r="A2" s="149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0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9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0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1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5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5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5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5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5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5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5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5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C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</row>
    <row r="57" spans="1:445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QC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  <c r="PY57" s="86" t="str">
        <f t="shared" si="26"/>
        <v>Liquidación 10-11-2025</v>
      </c>
      <c r="PZ57" s="86" t="str">
        <f t="shared" si="26"/>
        <v>Liquidación 25-11-2025</v>
      </c>
      <c r="QA57" s="86" t="str">
        <f t="shared" si="26"/>
        <v>Liquidación 10-12-2025</v>
      </c>
      <c r="QB57" s="86" t="str">
        <f t="shared" si="26"/>
        <v>Liquidación 25-12-2025</v>
      </c>
      <c r="QC57" s="86" t="str">
        <f t="shared" si="26"/>
        <v>Liquidación 10-01-2026</v>
      </c>
    </row>
    <row r="58" spans="1:445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</row>
    <row r="59" spans="1:445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57">
        <v>0</v>
      </c>
      <c r="PO59" s="157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53">
        <v>0</v>
      </c>
      <c r="QB59" s="139">
        <v>0</v>
      </c>
      <c r="QC59" s="139">
        <v>0</v>
      </c>
    </row>
    <row r="60" spans="1:445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29">
        <v>0.97639080157521441</v>
      </c>
      <c r="PO60" s="129">
        <v>0.97227533456677895</v>
      </c>
      <c r="PP60" s="109">
        <v>0.98182224019485076</v>
      </c>
      <c r="PQ60" s="109">
        <v>0.96410191377547172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09">
        <v>0.97399990262941694</v>
      </c>
      <c r="PW60" s="109">
        <v>0.97000948047949298</v>
      </c>
      <c r="PX60" s="109">
        <v>0.97714886368773446</v>
      </c>
      <c r="PY60" s="109">
        <v>0.95612213637925525</v>
      </c>
      <c r="PZ60" s="109">
        <v>0.9882316430769803</v>
      </c>
      <c r="QA60" s="154">
        <v>0.97616049780035652</v>
      </c>
      <c r="QB60" s="116">
        <v>0.99515415382751438</v>
      </c>
      <c r="QC60" s="116">
        <v>0.97104501437382595</v>
      </c>
    </row>
    <row r="61" spans="1:445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29">
        <v>0.94783349445311094</v>
      </c>
      <c r="PO61" s="129">
        <v>0.94849040253384287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54">
        <v>0.93944584906574313</v>
      </c>
      <c r="QB61" s="116">
        <v>0.95351378094046724</v>
      </c>
      <c r="QC61" s="116">
        <v>0.904025944124764</v>
      </c>
    </row>
    <row r="62" spans="1:445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29">
        <v>0.98059510043644538</v>
      </c>
      <c r="PO62" s="129">
        <v>0.97263177957091895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09">
        <v>0.95466665942760309</v>
      </c>
      <c r="PW62" s="109">
        <v>0.94388982702451274</v>
      </c>
      <c r="PX62" s="109">
        <v>0.97026557120178292</v>
      </c>
      <c r="PY62" s="109">
        <v>0.95998012240475816</v>
      </c>
      <c r="PZ62" s="109">
        <v>0.96691449074707014</v>
      </c>
      <c r="QA62" s="154">
        <v>0.9595097470913575</v>
      </c>
      <c r="QB62" s="116">
        <v>0.95369826428934701</v>
      </c>
      <c r="QC62" s="116">
        <v>0.88628827860095305</v>
      </c>
    </row>
    <row r="63" spans="1:445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29">
        <v>0.97302393320559932</v>
      </c>
      <c r="PO63" s="129">
        <v>0.97424827922123614</v>
      </c>
      <c r="PP63" s="109">
        <v>0.9797138598014522</v>
      </c>
      <c r="PQ63" s="109">
        <v>0.97824478118581604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09">
        <v>0.97569815500612511</v>
      </c>
      <c r="PZ63" s="109">
        <v>0.98057368012449719</v>
      </c>
      <c r="QA63" s="154">
        <v>0.96138688733247313</v>
      </c>
      <c r="QB63" s="116">
        <v>0.97472119821408754</v>
      </c>
      <c r="QC63" s="116">
        <v>0.95509325048417104</v>
      </c>
    </row>
    <row r="64" spans="1:445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29">
        <v>0</v>
      </c>
      <c r="PO64" s="12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54">
        <v>0</v>
      </c>
      <c r="QB64" s="116">
        <v>0</v>
      </c>
      <c r="QC64" s="116">
        <v>0</v>
      </c>
    </row>
    <row r="65" spans="1:445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58">
        <v>0.77479764986942934</v>
      </c>
      <c r="PO65" s="158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55">
        <v>0</v>
      </c>
      <c r="QB65" s="140">
        <v>0</v>
      </c>
      <c r="QC65" s="140">
        <v>0</v>
      </c>
    </row>
    <row r="66" spans="1:445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45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5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5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5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5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5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5" x14ac:dyDescent="0.2">
      <c r="FS73" s="55"/>
      <c r="FT73" s="54"/>
      <c r="OB73" s="97"/>
    </row>
    <row r="74" spans="1:445" x14ac:dyDescent="0.2">
      <c r="FS74" s="55"/>
    </row>
    <row r="75" spans="1:445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Mariela Vera Cáceres</cp:lastModifiedBy>
  <dcterms:created xsi:type="dcterms:W3CDTF">2008-09-24T20:15:05Z</dcterms:created>
  <dcterms:modified xsi:type="dcterms:W3CDTF">2026-01-08T12:56:17Z</dcterms:modified>
</cp:coreProperties>
</file>